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filterPrivacy="1" updateLinks="always" defaultThemeVersion="166925"/>
  <xr:revisionPtr revIDLastSave="0" documentId="8_{57FE0A8B-48AD-4711-B701-443D286953E4}" xr6:coauthVersionLast="45" xr6:coauthVersionMax="45" xr10:uidLastSave="{00000000-0000-0000-0000-000000000000}"/>
  <bookViews>
    <workbookView xWindow="-120" yWindow="-120" windowWidth="29040" windowHeight="17640" xr2:uid="{F6048D64-0539-4294-8478-EA33F0F71CD0}"/>
  </bookViews>
  <sheets>
    <sheet name="Exercise 2" sheetId="2" r:id="rId1"/>
    <sheet name="Answer" sheetId="1" r:id="rId2"/>
    <sheet name="Lists" sheetId="3" r:id="rId3"/>
  </sheets>
  <definedNames>
    <definedName name="_xlnm.Print_Area" localSheetId="1">Answer!$A$1:$Y$55</definedName>
    <definedName name="_xlnm.Print_Area" localSheetId="0">'Exercise 2'!$A$1:$Q$48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2" i="2" l="1"/>
  <c r="J31" i="2"/>
  <c r="J30" i="2"/>
  <c r="J29" i="2"/>
  <c r="I32" i="2"/>
  <c r="I31" i="2"/>
  <c r="I30" i="2"/>
  <c r="I29" i="2"/>
  <c r="I33" i="2" s="1"/>
  <c r="J33" i="2" l="1"/>
  <c r="D35" i="2" s="1"/>
  <c r="K6" i="1"/>
  <c r="K5" i="1"/>
  <c r="K4" i="1"/>
  <c r="K7" i="1"/>
  <c r="E19" i="1"/>
  <c r="E16" i="1"/>
  <c r="E18" i="1" s="1"/>
  <c r="D10" i="1"/>
  <c r="E45" i="2"/>
  <c r="E20" i="1" l="1"/>
  <c r="E42" i="2"/>
  <c r="E44" i="2" s="1"/>
  <c r="E46" i="2" s="1"/>
  <c r="F20" i="1" s="1"/>
  <c r="K32" i="2"/>
  <c r="K31" i="2"/>
  <c r="K30" i="2"/>
  <c r="K29" i="2"/>
</calcChain>
</file>

<file path=xl/sharedStrings.xml><?xml version="1.0" encoding="utf-8"?>
<sst xmlns="http://schemas.openxmlformats.org/spreadsheetml/2006/main" count="71" uniqueCount="50">
  <si>
    <t>Class Code</t>
  </si>
  <si>
    <t>7605</t>
  </si>
  <si>
    <t>7720</t>
  </si>
  <si>
    <t>8855</t>
  </si>
  <si>
    <t>9015</t>
  </si>
  <si>
    <t>Company Standard Premium</t>
  </si>
  <si>
    <t>Totals</t>
  </si>
  <si>
    <t>Class Code
(1)</t>
  </si>
  <si>
    <t>Earned Payroll
(4)</t>
  </si>
  <si>
    <t>Carrier Rate
(5)</t>
  </si>
  <si>
    <t>NCCI Loss Cost
(6)</t>
  </si>
  <si>
    <t>DSR Level Premium
(9) = [(4) / 100] x (6) x (7)</t>
  </si>
  <si>
    <t>2A</t>
  </si>
  <si>
    <t>2B</t>
  </si>
  <si>
    <t>2C</t>
  </si>
  <si>
    <t>2D</t>
  </si>
  <si>
    <t>Company Standard Premium
(8) = [(4) / 100] x (5) x (7)</t>
  </si>
  <si>
    <t>NCCI 4/1/2018 Loss Costs</t>
  </si>
  <si>
    <t>NCCI 4/1/2019 Loss Costs</t>
  </si>
  <si>
    <t>Company Rates Effective 4/1/2018</t>
  </si>
  <si>
    <t>Company Rates Effective 8/1/2019</t>
  </si>
  <si>
    <t>Exercise 2</t>
  </si>
  <si>
    <t>The carrier adopts the 4/1/2018 loss costs the day they go into effect.</t>
  </si>
  <si>
    <t>The carrier does not adopt the 4/1/2019 loss costs until 8/1/2019.</t>
  </si>
  <si>
    <t>To complete this exercise, please select answers for 2A through 2D:</t>
  </si>
  <si>
    <t>NCCI Loss Costs</t>
  </si>
  <si>
    <t>Company Rates</t>
  </si>
  <si>
    <t>Policy Period</t>
  </si>
  <si>
    <t>1/1/2019 through 12/31/2019</t>
  </si>
  <si>
    <t>Net Premium</t>
  </si>
  <si>
    <t>Company Standard Premium used to calculate DSR Premium</t>
  </si>
  <si>
    <t>Deviation/LCM</t>
  </si>
  <si>
    <t>DSR Premium</t>
  </si>
  <si>
    <t>PY 2019 Financial Call Premium Calculation</t>
  </si>
  <si>
    <t>Class Code Level–Extending Exposures Method</t>
  </si>
  <si>
    <t>NCCI DSR Levels in effect for PY 2019 are the 4/1/2018 and 4/1/2019 NCCI loss costs.</t>
  </si>
  <si>
    <t>Once you've selected the loss costs and rates for 2A-2D, a loss cost multiplier (LCM) will calculate that will flow into the DSR premium calculation.</t>
  </si>
  <si>
    <t>For this exercise, assume the Designated Statistical Reporting (DSR) Level is loss costs.</t>
  </si>
  <si>
    <r>
      <t xml:space="preserve">     For 2A</t>
    </r>
    <r>
      <rPr>
        <sz val="14"/>
        <color theme="1"/>
        <rFont val="Arial"/>
        <family val="2"/>
      </rPr>
      <t>–</t>
    </r>
    <r>
      <rPr>
        <sz val="14"/>
        <color theme="1"/>
        <rFont val="Calibri"/>
        <family val="2"/>
        <scheme val="minor"/>
      </rPr>
      <t>2D, please select the correct carrier rates and loss costs for each class code.</t>
    </r>
  </si>
  <si>
    <t>Expense Constant (EC)</t>
  </si>
  <si>
    <t>Premium Discount</t>
  </si>
  <si>
    <t>Schedule Rating</t>
  </si>
  <si>
    <t>1/1/2019 Through 12/31/2019</t>
  </si>
  <si>
    <t xml:space="preserve"> Expense Constant (EC)</t>
  </si>
  <si>
    <t xml:space="preserve"> Premium Discount</t>
  </si>
  <si>
    <t xml:space="preserve"> Schedule Rating</t>
  </si>
  <si>
    <t>First Policy Effective Date
(2)</t>
  </si>
  <si>
    <t>Last Policy Effective Date
(3)</t>
  </si>
  <si>
    <t>Average Experience Modification Factor
(7)</t>
  </si>
  <si>
    <t>Please check your answers in the 'Answer' tab.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</si>
</sst>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8" formatCode="&quot;$&quot;#,##0.00_);[Red]\(&quot;$&quot;#,##0.00\)"/>
    <numFmt numFmtId="164" formatCode="0.0%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8"/>
      <name val="Arial"/>
      <family val="2"/>
    </font>
    <font>
      <b/>
      <sz val="14"/>
      <color rgb="FFFFFFFF"/>
      <name val="Calibri"/>
      <family val="2"/>
    </font>
    <font>
      <sz val="14"/>
      <color rgb="FF000000"/>
      <name val="Calibri"/>
      <family val="2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20"/>
      <color rgb="FF365F91"/>
      <name val="Calibri"/>
      <family val="2"/>
    </font>
    <font>
      <b/>
      <sz val="14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name val="Arial"/>
      <family val="2"/>
    </font>
    <font>
      <b/>
      <sz val="14"/>
      <color theme="0"/>
      <name val="Calibri"/>
      <family val="2"/>
    </font>
    <font>
      <b/>
      <sz val="14"/>
      <color rgb="FFFFFFFF"/>
      <name val="Calibri"/>
    </font>
    <font>
      <sz val="14"/>
      <color rgb="FF000000"/>
      <name val="Calibri"/>
    </font>
    <font>
      <b/>
      <sz val="14"/>
      <name val="Calibri"/>
      <family val="2"/>
      <scheme val="minor"/>
    </font>
    <font>
      <sz val="1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FF"/>
        <bgColor indexed="64"/>
      </patternFill>
    </fill>
    <fill>
      <patternFill patternType="solid">
        <fgColor rgb="FF008AFE"/>
        <bgColor indexed="64"/>
      </patternFill>
    </fill>
    <fill>
      <patternFill patternType="solid">
        <fgColor rgb="FFCBDAFF"/>
        <bgColor indexed="64"/>
      </patternFill>
    </fill>
    <fill>
      <patternFill patternType="solid">
        <fgColor rgb="FFE7EDFF"/>
        <bgColor indexed="64"/>
      </patternFill>
    </fill>
    <fill>
      <patternFill patternType="solid">
        <fgColor rgb="FF002060"/>
        <bgColor indexed="64"/>
      </patternFill>
    </fill>
  </fills>
  <borders count="1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/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FFFFFF"/>
      </left>
      <right/>
      <top/>
      <bottom/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</cellStyleXfs>
  <cellXfs count="63">
    <xf numFmtId="0" fontId="0" fillId="0" borderId="0" xfId="0"/>
    <xf numFmtId="8" fontId="7" fillId="5" borderId="4" xfId="0" applyNumberFormat="1" applyFont="1" applyFill="1" applyBorder="1" applyAlignment="1">
      <alignment horizontal="right" vertical="center" wrapText="1" readingOrder="1"/>
    </xf>
    <xf numFmtId="8" fontId="7" fillId="6" borderId="5" xfId="0" applyNumberFormat="1" applyFont="1" applyFill="1" applyBorder="1" applyAlignment="1">
      <alignment horizontal="right" vertical="center" wrapText="1" readingOrder="1"/>
    </xf>
    <xf numFmtId="0" fontId="6" fillId="4" borderId="4" xfId="0" applyFont="1" applyFill="1" applyBorder="1" applyAlignment="1">
      <alignment horizontal="left" vertical="center" wrapText="1" readingOrder="1"/>
    </xf>
    <xf numFmtId="0" fontId="5" fillId="0" borderId="6" xfId="0" applyFont="1" applyBorder="1" applyAlignment="1">
      <alignment horizontal="right" wrapText="1"/>
    </xf>
    <xf numFmtId="0" fontId="4" fillId="3" borderId="2" xfId="0" quotePrefix="1" applyFont="1" applyFill="1" applyBorder="1" applyAlignment="1">
      <alignment vertical="center" wrapText="1"/>
    </xf>
    <xf numFmtId="0" fontId="4" fillId="3" borderId="2" xfId="0" quotePrefix="1" applyFont="1" applyFill="1" applyBorder="1" applyAlignment="1">
      <alignment vertical="center"/>
    </xf>
    <xf numFmtId="4" fontId="4" fillId="3" borderId="2" xfId="0" applyNumberFormat="1" applyFont="1" applyFill="1" applyBorder="1" applyAlignment="1">
      <alignment horizontal="center" vertical="center"/>
    </xf>
    <xf numFmtId="164" fontId="0" fillId="0" borderId="0" xfId="1" applyNumberFormat="1" applyFont="1"/>
    <xf numFmtId="8" fontId="8" fillId="2" borderId="1" xfId="2" applyNumberFormat="1" applyFont="1" applyAlignment="1">
      <alignment horizontal="right" vertical="center" wrapText="1" readingOrder="1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vertical="center"/>
    </xf>
    <xf numFmtId="0" fontId="12" fillId="0" borderId="0" xfId="0" applyFont="1"/>
    <xf numFmtId="0" fontId="13" fillId="0" borderId="7" xfId="0" applyFont="1" applyBorder="1" applyAlignment="1">
      <alignment vertical="center"/>
    </xf>
    <xf numFmtId="0" fontId="6" fillId="4" borderId="8" xfId="0" applyFont="1" applyFill="1" applyBorder="1" applyAlignment="1">
      <alignment horizontal="left" wrapText="1" readingOrder="1"/>
    </xf>
    <xf numFmtId="0" fontId="7" fillId="5" borderId="4" xfId="0" applyFont="1" applyFill="1" applyBorder="1" applyAlignment="1">
      <alignment horizontal="left" vertical="center" wrapText="1" readingOrder="1"/>
    </xf>
    <xf numFmtId="14" fontId="7" fillId="5" borderId="4" xfId="0" applyNumberFormat="1" applyFont="1" applyFill="1" applyBorder="1" applyAlignment="1">
      <alignment horizontal="left" vertical="center" wrapText="1" readingOrder="1"/>
    </xf>
    <xf numFmtId="0" fontId="7" fillId="6" borderId="5" xfId="0" applyFont="1" applyFill="1" applyBorder="1" applyAlignment="1">
      <alignment horizontal="left" vertical="center" wrapText="1" readingOrder="1"/>
    </xf>
    <xf numFmtId="14" fontId="7" fillId="6" borderId="5" xfId="0" applyNumberFormat="1" applyFont="1" applyFill="1" applyBorder="1" applyAlignment="1">
      <alignment horizontal="left" vertical="center" wrapText="1" readingOrder="1"/>
    </xf>
    <xf numFmtId="0" fontId="7" fillId="5" borderId="5" xfId="0" applyFont="1" applyFill="1" applyBorder="1" applyAlignment="1">
      <alignment horizontal="left" vertical="center" wrapText="1" readingOrder="1"/>
    </xf>
    <xf numFmtId="14" fontId="7" fillId="5" borderId="5" xfId="0" applyNumberFormat="1" applyFont="1" applyFill="1" applyBorder="1" applyAlignment="1">
      <alignment horizontal="left" vertical="center" wrapText="1" readingOrder="1"/>
    </xf>
    <xf numFmtId="0" fontId="15" fillId="0" borderId="10" xfId="0" applyFont="1" applyBorder="1" applyAlignment="1">
      <alignment vertical="top" wrapText="1"/>
    </xf>
    <xf numFmtId="0" fontId="15" fillId="0" borderId="11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0" fillId="0" borderId="0" xfId="0" applyBorder="1"/>
    <xf numFmtId="0" fontId="0" fillId="0" borderId="13" xfId="0" applyBorder="1"/>
    <xf numFmtId="4" fontId="4" fillId="3" borderId="14" xfId="0" applyNumberFormat="1" applyFont="1" applyFill="1" applyBorder="1" applyAlignment="1">
      <alignment horizontal="center" vertical="center"/>
    </xf>
    <xf numFmtId="4" fontId="4" fillId="3" borderId="15" xfId="0" applyNumberFormat="1" applyFont="1" applyFill="1" applyBorder="1" applyAlignment="1">
      <alignment horizontal="center" vertical="center"/>
    </xf>
    <xf numFmtId="6" fontId="18" fillId="6" borderId="5" xfId="0" applyNumberFormat="1" applyFont="1" applyFill="1" applyBorder="1" applyAlignment="1">
      <alignment horizontal="right" vertical="center" wrapText="1" readingOrder="1"/>
    </xf>
    <xf numFmtId="0" fontId="18" fillId="5" borderId="5" xfId="0" applyFont="1" applyFill="1" applyBorder="1" applyAlignment="1">
      <alignment horizontal="right" vertical="center" wrapText="1" readingOrder="1"/>
    </xf>
    <xf numFmtId="6" fontId="6" fillId="7" borderId="8" xfId="0" applyNumberFormat="1" applyFont="1" applyFill="1" applyBorder="1" applyAlignment="1">
      <alignment horizontal="right" vertical="center" wrapText="1" readingOrder="1"/>
    </xf>
    <xf numFmtId="0" fontId="17" fillId="4" borderId="8" xfId="0" applyFont="1" applyFill="1" applyBorder="1" applyAlignment="1">
      <alignment horizontal="left" vertical="center" wrapText="1" readingOrder="1"/>
    </xf>
    <xf numFmtId="6" fontId="6" fillId="7" borderId="18" xfId="0" applyNumberFormat="1" applyFont="1" applyFill="1" applyBorder="1" applyAlignment="1">
      <alignment horizontal="right" vertical="center" wrapText="1" readingOrder="1"/>
    </xf>
    <xf numFmtId="6" fontId="18" fillId="5" borderId="8" xfId="0" applyNumberFormat="1" applyFont="1" applyFill="1" applyBorder="1" applyAlignment="1">
      <alignment horizontal="right" vertical="center" wrapText="1" readingOrder="1"/>
    </xf>
    <xf numFmtId="6" fontId="6" fillId="7" borderId="9" xfId="0" applyNumberFormat="1" applyFont="1" applyFill="1" applyBorder="1" applyAlignment="1">
      <alignment horizontal="right" vertical="center" wrapText="1" readingOrder="1"/>
    </xf>
    <xf numFmtId="6" fontId="18" fillId="5" borderId="18" xfId="0" applyNumberFormat="1" applyFont="1" applyFill="1" applyBorder="1" applyAlignment="1">
      <alignment horizontal="right" vertical="center" wrapText="1" readingOrder="1"/>
    </xf>
    <xf numFmtId="0" fontId="19" fillId="0" borderId="0" xfId="0" applyFont="1"/>
    <xf numFmtId="0" fontId="6" fillId="4" borderId="8" xfId="0" applyFont="1" applyFill="1" applyBorder="1" applyAlignment="1">
      <alignment horizontal="left" vertical="center" wrapText="1" readingOrder="1"/>
    </xf>
    <xf numFmtId="0" fontId="7" fillId="5" borderId="4" xfId="0" applyFont="1" applyFill="1" applyBorder="1" applyAlignment="1">
      <alignment horizontal="right" vertical="center" wrapText="1" readingOrder="1"/>
    </xf>
    <xf numFmtId="0" fontId="7" fillId="6" borderId="5" xfId="0" applyFont="1" applyFill="1" applyBorder="1" applyAlignment="1">
      <alignment horizontal="right" vertical="center" wrapText="1" readingOrder="1"/>
    </xf>
    <xf numFmtId="0" fontId="7" fillId="5" borderId="5" xfId="0" applyFont="1" applyFill="1" applyBorder="1" applyAlignment="1">
      <alignment horizontal="right" vertical="center" wrapText="1" readingOrder="1"/>
    </xf>
    <xf numFmtId="0" fontId="7" fillId="6" borderId="3" xfId="0" applyFont="1" applyFill="1" applyBorder="1" applyAlignment="1">
      <alignment horizontal="right" vertical="center" wrapText="1" readingOrder="1"/>
    </xf>
    <xf numFmtId="3" fontId="7" fillId="5" borderId="4" xfId="0" applyNumberFormat="1" applyFont="1" applyFill="1" applyBorder="1" applyAlignment="1">
      <alignment horizontal="right" vertical="center" wrapText="1" readingOrder="1"/>
    </xf>
    <xf numFmtId="3" fontId="7" fillId="6" borderId="5" xfId="0" applyNumberFormat="1" applyFont="1" applyFill="1" applyBorder="1" applyAlignment="1">
      <alignment horizontal="right" vertical="center" wrapText="1" readingOrder="1"/>
    </xf>
    <xf numFmtId="3" fontId="7" fillId="5" borderId="5" xfId="0" applyNumberFormat="1" applyFont="1" applyFill="1" applyBorder="1" applyAlignment="1">
      <alignment horizontal="right" vertical="center" wrapText="1" readingOrder="1"/>
    </xf>
    <xf numFmtId="3" fontId="7" fillId="6" borderId="3" xfId="0" applyNumberFormat="1" applyFont="1" applyFill="1" applyBorder="1" applyAlignment="1">
      <alignment horizontal="right" vertical="center" wrapText="1" readingOrder="1"/>
    </xf>
    <xf numFmtId="3" fontId="16" fillId="4" borderId="4" xfId="0" applyNumberFormat="1" applyFont="1" applyFill="1" applyBorder="1" applyAlignment="1">
      <alignment horizontal="right" vertical="center" wrapText="1" readingOrder="1"/>
    </xf>
    <xf numFmtId="0" fontId="9" fillId="0" borderId="0" xfId="0" applyFont="1" applyAlignment="1">
      <alignment vertical="center"/>
    </xf>
    <xf numFmtId="0" fontId="18" fillId="6" borderId="16" xfId="0" applyFont="1" applyFill="1" applyBorder="1" applyAlignment="1">
      <alignment horizontal="left" vertical="center" wrapText="1" readingOrder="1"/>
    </xf>
    <xf numFmtId="0" fontId="0" fillId="0" borderId="0" xfId="0" applyAlignment="1"/>
    <xf numFmtId="0" fontId="0" fillId="0" borderId="17" xfId="0" applyBorder="1" applyAlignment="1"/>
    <xf numFmtId="0" fontId="18" fillId="5" borderId="16" xfId="0" applyFont="1" applyFill="1" applyBorder="1" applyAlignment="1">
      <alignment horizontal="left" vertical="center" wrapText="1" readingOrder="1"/>
    </xf>
    <xf numFmtId="0" fontId="6" fillId="7" borderId="16" xfId="0" applyFont="1" applyFill="1" applyBorder="1" applyAlignment="1">
      <alignment horizontal="left" vertical="center" wrapText="1" readingOrder="1"/>
    </xf>
    <xf numFmtId="0" fontId="6" fillId="7" borderId="0" xfId="0" applyFont="1" applyFill="1" applyBorder="1" applyAlignment="1">
      <alignment horizontal="left" vertical="center" wrapText="1" readingOrder="1"/>
    </xf>
    <xf numFmtId="0" fontId="6" fillId="7" borderId="17" xfId="0" applyFont="1" applyFill="1" applyBorder="1" applyAlignment="1">
      <alignment horizontal="left" vertical="center" wrapText="1" readingOrder="1"/>
    </xf>
    <xf numFmtId="0" fontId="17" fillId="4" borderId="16" xfId="0" applyFont="1" applyFill="1" applyBorder="1" applyAlignment="1">
      <alignment horizontal="left" vertical="center" wrapText="1" readingOrder="1"/>
    </xf>
    <xf numFmtId="0" fontId="14" fillId="0" borderId="0" xfId="0" applyFont="1" applyAlignment="1"/>
    <xf numFmtId="0" fontId="14" fillId="0" borderId="17" xfId="0" applyFont="1" applyBorder="1" applyAlignment="1"/>
    <xf numFmtId="0" fontId="7" fillId="6" borderId="16" xfId="0" applyFont="1" applyFill="1" applyBorder="1" applyAlignment="1">
      <alignment horizontal="left" vertical="center" wrapText="1" readingOrder="1"/>
    </xf>
    <xf numFmtId="0" fontId="7" fillId="5" borderId="16" xfId="0" applyFont="1" applyFill="1" applyBorder="1" applyAlignment="1">
      <alignment horizontal="left" vertical="center" wrapText="1" readingOrder="1"/>
    </xf>
  </cellXfs>
  <cellStyles count="3">
    <cellStyle name="Check Cell" xfId="2" builtinId="23"/>
    <cellStyle name="Normal" xfId="0" builtinId="0"/>
    <cellStyle name="Percent" xfId="1" builtinId="5"/>
  </cellStyles>
  <dxfs count="6"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7D3AD-6205-4BA6-8AED-227AB00020BD}">
  <dimension ref="A1:K46"/>
  <sheetViews>
    <sheetView tabSelected="1" zoomScaleNormal="100" workbookViewId="0"/>
  </sheetViews>
  <sheetFormatPr defaultRowHeight="15" x14ac:dyDescent="0.25"/>
  <cols>
    <col min="2" max="2" width="13.7109375" customWidth="1"/>
    <col min="3" max="4" width="18.42578125" customWidth="1"/>
    <col min="5" max="5" width="26" customWidth="1"/>
    <col min="6" max="7" width="13.85546875" bestFit="1" customWidth="1"/>
    <col min="8" max="8" width="15.140625" bestFit="1" customWidth="1"/>
    <col min="9" max="9" width="20.7109375" customWidth="1"/>
    <col min="10" max="10" width="19" customWidth="1"/>
  </cols>
  <sheetData>
    <row r="1" spans="2:6" ht="26.25" x14ac:dyDescent="0.25">
      <c r="B1" s="12" t="s">
        <v>21</v>
      </c>
    </row>
    <row r="2" spans="2:6" ht="18.75" x14ac:dyDescent="0.25">
      <c r="B2" s="26" t="s">
        <v>34</v>
      </c>
      <c r="C2" s="27"/>
      <c r="D2" s="27"/>
    </row>
    <row r="3" spans="2:6" x14ac:dyDescent="0.25">
      <c r="B3" s="27"/>
      <c r="C3" s="27"/>
      <c r="D3" s="27"/>
    </row>
    <row r="4" spans="2:6" ht="45.75" thickBot="1" x14ac:dyDescent="0.3">
      <c r="B4" s="24" t="s">
        <v>0</v>
      </c>
      <c r="C4" s="24" t="s">
        <v>17</v>
      </c>
      <c r="D4" s="25" t="s">
        <v>19</v>
      </c>
    </row>
    <row r="5" spans="2:6" ht="15.75" thickBot="1" x14ac:dyDescent="0.3">
      <c r="B5" s="5" t="s">
        <v>1</v>
      </c>
      <c r="C5" s="7">
        <v>1.4</v>
      </c>
      <c r="D5" s="7">
        <v>1.8</v>
      </c>
      <c r="F5" s="8"/>
    </row>
    <row r="6" spans="2:6" ht="15.75" thickBot="1" x14ac:dyDescent="0.3">
      <c r="B6" s="5" t="s">
        <v>2</v>
      </c>
      <c r="C6" s="7">
        <v>1.24</v>
      </c>
      <c r="D6" s="7">
        <v>1.33</v>
      </c>
      <c r="F6" s="8"/>
    </row>
    <row r="7" spans="2:6" ht="15.75" thickBot="1" x14ac:dyDescent="0.3">
      <c r="B7" s="6" t="s">
        <v>3</v>
      </c>
      <c r="C7" s="7">
        <v>0.12</v>
      </c>
      <c r="D7" s="7">
        <v>0.14000000000000001</v>
      </c>
      <c r="F7" s="8"/>
    </row>
    <row r="8" spans="2:6" ht="15.75" thickBot="1" x14ac:dyDescent="0.3">
      <c r="B8" s="6" t="s">
        <v>4</v>
      </c>
      <c r="C8" s="7">
        <v>1.88</v>
      </c>
      <c r="D8" s="7">
        <v>2.33</v>
      </c>
      <c r="F8" s="8"/>
    </row>
    <row r="9" spans="2:6" x14ac:dyDescent="0.25">
      <c r="B9" s="28"/>
      <c r="C9" s="28"/>
      <c r="D9" s="28"/>
    </row>
    <row r="10" spans="2:6" ht="45.75" thickBot="1" x14ac:dyDescent="0.3">
      <c r="B10" s="24" t="s">
        <v>0</v>
      </c>
      <c r="C10" s="24" t="s">
        <v>18</v>
      </c>
      <c r="D10" s="25" t="s">
        <v>20</v>
      </c>
    </row>
    <row r="11" spans="2:6" ht="15.75" thickBot="1" x14ac:dyDescent="0.3">
      <c r="B11" s="5" t="s">
        <v>1</v>
      </c>
      <c r="C11" s="7">
        <v>1.36</v>
      </c>
      <c r="D11" s="7">
        <v>1.72</v>
      </c>
      <c r="F11" s="8"/>
    </row>
    <row r="12" spans="2:6" ht="15.75" thickBot="1" x14ac:dyDescent="0.3">
      <c r="B12" s="5" t="s">
        <v>2</v>
      </c>
      <c r="C12" s="7">
        <v>1.34</v>
      </c>
      <c r="D12" s="7">
        <v>1.41</v>
      </c>
      <c r="F12" s="8"/>
    </row>
    <row r="13" spans="2:6" ht="15.75" thickBot="1" x14ac:dyDescent="0.3">
      <c r="B13" s="6" t="s">
        <v>3</v>
      </c>
      <c r="C13" s="7">
        <v>0.1</v>
      </c>
      <c r="D13" s="7">
        <v>0.13</v>
      </c>
      <c r="F13" s="8"/>
    </row>
    <row r="14" spans="2:6" ht="15.75" thickBot="1" x14ac:dyDescent="0.3">
      <c r="B14" s="6" t="s">
        <v>4</v>
      </c>
      <c r="C14" s="7">
        <v>2.02</v>
      </c>
      <c r="D14" s="7">
        <v>2.37</v>
      </c>
      <c r="F14" s="8"/>
    </row>
    <row r="16" spans="2:6" ht="18.75" x14ac:dyDescent="0.3">
      <c r="B16" s="10" t="s">
        <v>37</v>
      </c>
      <c r="C16" s="10"/>
      <c r="D16" s="10"/>
    </row>
    <row r="17" spans="1:11" ht="18.75" x14ac:dyDescent="0.3">
      <c r="B17" s="10" t="s">
        <v>35</v>
      </c>
      <c r="C17" s="10"/>
      <c r="D17" s="10"/>
    </row>
    <row r="18" spans="1:11" ht="18.75" x14ac:dyDescent="0.3">
      <c r="B18" s="10" t="s">
        <v>22</v>
      </c>
      <c r="C18" s="10"/>
      <c r="D18" s="10"/>
    </row>
    <row r="19" spans="1:11" ht="18.75" x14ac:dyDescent="0.3">
      <c r="B19" s="10" t="s">
        <v>23</v>
      </c>
      <c r="C19" s="10"/>
      <c r="D19" s="10"/>
    </row>
    <row r="20" spans="1:11" ht="18.75" x14ac:dyDescent="0.3">
      <c r="B20" s="10"/>
      <c r="C20" s="10"/>
      <c r="D20" s="10"/>
    </row>
    <row r="21" spans="1:11" ht="18.75" x14ac:dyDescent="0.3">
      <c r="B21" s="10" t="s">
        <v>24</v>
      </c>
      <c r="C21" s="10"/>
      <c r="D21" s="10"/>
    </row>
    <row r="22" spans="1:11" ht="18.75" x14ac:dyDescent="0.3">
      <c r="B22" s="10" t="s">
        <v>38</v>
      </c>
      <c r="C22" s="10"/>
      <c r="D22" s="10"/>
    </row>
    <row r="23" spans="1:11" ht="18.75" x14ac:dyDescent="0.3">
      <c r="B23" s="10"/>
      <c r="C23" s="10"/>
      <c r="D23" s="10"/>
    </row>
    <row r="24" spans="1:11" ht="18.75" x14ac:dyDescent="0.3">
      <c r="B24" s="10" t="s">
        <v>36</v>
      </c>
      <c r="C24" s="10"/>
      <c r="D24" s="10"/>
    </row>
    <row r="25" spans="1:11" ht="18.75" x14ac:dyDescent="0.3">
      <c r="B25" s="50" t="s">
        <v>49</v>
      </c>
      <c r="C25" s="10"/>
      <c r="D25" s="10"/>
    </row>
    <row r="26" spans="1:11" ht="18.75" x14ac:dyDescent="0.3">
      <c r="B26" s="10"/>
      <c r="C26" s="10"/>
      <c r="D26" s="10"/>
    </row>
    <row r="27" spans="1:11" ht="15.75" thickBot="1" x14ac:dyDescent="0.3"/>
    <row r="28" spans="1:11" ht="94.5" thickBot="1" x14ac:dyDescent="0.35">
      <c r="B28" s="15" t="s">
        <v>7</v>
      </c>
      <c r="C28" s="15" t="s">
        <v>46</v>
      </c>
      <c r="D28" s="15" t="s">
        <v>47</v>
      </c>
      <c r="E28" s="15" t="s">
        <v>8</v>
      </c>
      <c r="F28" s="15" t="s">
        <v>9</v>
      </c>
      <c r="G28" s="15" t="s">
        <v>10</v>
      </c>
      <c r="H28" s="15" t="s">
        <v>48</v>
      </c>
      <c r="I28" s="15" t="s">
        <v>16</v>
      </c>
      <c r="J28" s="15" t="s">
        <v>11</v>
      </c>
    </row>
    <row r="29" spans="1:11" ht="20.25" thickTop="1" thickBot="1" x14ac:dyDescent="0.35">
      <c r="A29" s="11" t="s">
        <v>12</v>
      </c>
      <c r="B29" s="16">
        <v>9015</v>
      </c>
      <c r="C29" s="17">
        <v>43466</v>
      </c>
      <c r="D29" s="17">
        <v>43555</v>
      </c>
      <c r="E29" s="45">
        <v>35607468</v>
      </c>
      <c r="F29" s="9"/>
      <c r="G29" s="9"/>
      <c r="H29" s="41">
        <v>0.96</v>
      </c>
      <c r="I29" s="45" t="str">
        <f>IF(F29="","",E29/100*F29*H29)</f>
        <v/>
      </c>
      <c r="J29" s="45" t="str">
        <f>IF(G29="","",E29/100*G29*H29)</f>
        <v/>
      </c>
      <c r="K29" s="14" t="str">
        <f>IF(OR(F29="",G29=""), "PLEASE SELECT THE CARRIER RATE LOSS COST FOR THIS CLASS CODE", "")</f>
        <v>PLEASE SELECT THE CARRIER RATE LOSS COST FOR THIS CLASS CODE</v>
      </c>
    </row>
    <row r="30" spans="1:11" ht="20.25" thickTop="1" thickBot="1" x14ac:dyDescent="0.35">
      <c r="A30" s="11" t="s">
        <v>13</v>
      </c>
      <c r="B30" s="18">
        <v>7605</v>
      </c>
      <c r="C30" s="19">
        <v>43556</v>
      </c>
      <c r="D30" s="19">
        <v>43677</v>
      </c>
      <c r="E30" s="46">
        <v>4037056</v>
      </c>
      <c r="F30" s="9"/>
      <c r="G30" s="9"/>
      <c r="H30" s="42">
        <v>0.96</v>
      </c>
      <c r="I30" s="46" t="str">
        <f t="shared" ref="I30:I32" si="0">IF(F30="","",E30/100*F30*H30)</f>
        <v/>
      </c>
      <c r="J30" s="46" t="str">
        <f t="shared" ref="J30:J32" si="1">IF(G30="","",E30/100*G30*H30)</f>
        <v/>
      </c>
      <c r="K30" s="14" t="str">
        <f t="shared" ref="K30:K32" si="2">IF(OR(F30="",G30=""), "PLEASE SELECT THE CARRIER RATE LOSS COST FOR THIS CLASS CODE", "")</f>
        <v>PLEASE SELECT THE CARRIER RATE LOSS COST FOR THIS CLASS CODE</v>
      </c>
    </row>
    <row r="31" spans="1:11" ht="20.25" thickTop="1" thickBot="1" x14ac:dyDescent="0.35">
      <c r="A31" s="11" t="s">
        <v>14</v>
      </c>
      <c r="B31" s="20">
        <v>8855</v>
      </c>
      <c r="C31" s="21">
        <v>43556</v>
      </c>
      <c r="D31" s="21">
        <v>43677</v>
      </c>
      <c r="E31" s="47">
        <v>34506804</v>
      </c>
      <c r="F31" s="9"/>
      <c r="G31" s="9"/>
      <c r="H31" s="43">
        <v>0.96</v>
      </c>
      <c r="I31" s="47" t="str">
        <f t="shared" si="0"/>
        <v/>
      </c>
      <c r="J31" s="47" t="str">
        <f t="shared" si="1"/>
        <v/>
      </c>
      <c r="K31" s="14" t="str">
        <f t="shared" si="2"/>
        <v>PLEASE SELECT THE CARRIER RATE LOSS COST FOR THIS CLASS CODE</v>
      </c>
    </row>
    <row r="32" spans="1:11" ht="20.25" thickTop="1" thickBot="1" x14ac:dyDescent="0.35">
      <c r="A32" s="11" t="s">
        <v>15</v>
      </c>
      <c r="B32" s="18">
        <v>7720</v>
      </c>
      <c r="C32" s="19">
        <v>43678</v>
      </c>
      <c r="D32" s="19">
        <v>43830</v>
      </c>
      <c r="E32" s="46">
        <v>5846841</v>
      </c>
      <c r="F32" s="9"/>
      <c r="G32" s="9"/>
      <c r="H32" s="44">
        <v>0.96</v>
      </c>
      <c r="I32" s="48" t="str">
        <f t="shared" si="0"/>
        <v/>
      </c>
      <c r="J32" s="48" t="str">
        <f t="shared" si="1"/>
        <v/>
      </c>
      <c r="K32" s="14" t="str">
        <f t="shared" si="2"/>
        <v>PLEASE SELECT THE CARRIER RATE LOSS COST FOR THIS CLASS CODE</v>
      </c>
    </row>
    <row r="33" spans="1:10" ht="20.25" thickTop="1" thickBot="1" x14ac:dyDescent="0.35">
      <c r="A33" s="11"/>
      <c r="B33" s="22"/>
      <c r="C33" s="22"/>
      <c r="D33" s="22"/>
      <c r="E33" s="22"/>
      <c r="F33" s="22"/>
      <c r="G33" s="23"/>
      <c r="H33" s="3" t="s">
        <v>6</v>
      </c>
      <c r="I33" s="49" t="str">
        <f>IFERROR(I29+I30+I31+I32, "")</f>
        <v/>
      </c>
      <c r="J33" s="49" t="str">
        <f>IFERROR(J29+J30+J31+J32, "")</f>
        <v/>
      </c>
    </row>
    <row r="35" spans="1:10" ht="18.75" x14ac:dyDescent="0.3">
      <c r="D35" s="11" t="str">
        <f>IFERROR("Average LCM = "&amp;TEXT(I33,"#,#")&amp;"/"&amp;TEXT(J33, "#,#")&amp;" = "&amp;TEXT(I33/J33,"#.###"), "Average LCM = ")</f>
        <v xml:space="preserve">Average LCM = </v>
      </c>
    </row>
    <row r="36" spans="1:10" ht="18.75" x14ac:dyDescent="0.3">
      <c r="D36" s="11"/>
    </row>
    <row r="37" spans="1:10" ht="19.5" thickBot="1" x14ac:dyDescent="0.35">
      <c r="B37" s="39" t="s">
        <v>33</v>
      </c>
    </row>
    <row r="38" spans="1:10" ht="37.5" x14ac:dyDescent="0.25">
      <c r="B38" s="58" t="s">
        <v>27</v>
      </c>
      <c r="C38" s="52"/>
      <c r="D38" s="53"/>
      <c r="E38" s="34" t="s">
        <v>28</v>
      </c>
    </row>
    <row r="39" spans="1:10" ht="19.5" thickBot="1" x14ac:dyDescent="0.3">
      <c r="B39" s="55" t="s">
        <v>29</v>
      </c>
      <c r="C39" s="59"/>
      <c r="D39" s="60"/>
      <c r="E39" s="35">
        <v>1425743</v>
      </c>
    </row>
    <row r="40" spans="1:10" ht="19.5" thickBot="1" x14ac:dyDescent="0.3">
      <c r="B40" s="61" t="s">
        <v>41</v>
      </c>
      <c r="C40" s="52"/>
      <c r="D40" s="53"/>
      <c r="E40" s="31">
        <v>124557</v>
      </c>
    </row>
    <row r="41" spans="1:10" ht="18.75" x14ac:dyDescent="0.25">
      <c r="B41" s="62" t="s">
        <v>40</v>
      </c>
      <c r="C41" s="52"/>
      <c r="D41" s="53"/>
      <c r="E41" s="36">
        <v>96455</v>
      </c>
    </row>
    <row r="42" spans="1:10" ht="18.75" x14ac:dyDescent="0.25">
      <c r="B42" s="55" t="s">
        <v>5</v>
      </c>
      <c r="C42" s="59"/>
      <c r="D42" s="60"/>
      <c r="E42" s="37">
        <f>E39-E40-E41</f>
        <v>1204731</v>
      </c>
    </row>
    <row r="43" spans="1:10" ht="19.5" thickBot="1" x14ac:dyDescent="0.3">
      <c r="B43" s="62" t="s">
        <v>39</v>
      </c>
      <c r="C43" s="52"/>
      <c r="D43" s="53"/>
      <c r="E43" s="38">
        <v>25050</v>
      </c>
    </row>
    <row r="44" spans="1:10" ht="19.5" thickBot="1" x14ac:dyDescent="0.3">
      <c r="B44" s="51" t="s">
        <v>30</v>
      </c>
      <c r="C44" s="52"/>
      <c r="D44" s="53"/>
      <c r="E44" s="31">
        <f>E42-E43</f>
        <v>1179681</v>
      </c>
    </row>
    <row r="45" spans="1:10" ht="19.5" thickBot="1" x14ac:dyDescent="0.3">
      <c r="B45" s="54" t="s">
        <v>31</v>
      </c>
      <c r="C45" s="52"/>
      <c r="D45" s="53"/>
      <c r="E45" s="32" t="str">
        <f>IFERROR(ROUND(I33/J33,3),"")</f>
        <v/>
      </c>
    </row>
    <row r="46" spans="1:10" ht="18.600000000000001" customHeight="1" x14ac:dyDescent="0.25">
      <c r="B46" s="55" t="s">
        <v>32</v>
      </c>
      <c r="C46" s="56"/>
      <c r="D46" s="57"/>
      <c r="E46" s="33" t="str">
        <f>IFERROR(E44/E45, "")</f>
        <v/>
      </c>
    </row>
  </sheetData>
  <sortState xmlns:xlrd2="http://schemas.microsoft.com/office/spreadsheetml/2017/richdata2" ref="B11:D14">
    <sortCondition ref="B11:B14"/>
  </sortState>
  <mergeCells count="9">
    <mergeCell ref="B44:D44"/>
    <mergeCell ref="B45:D45"/>
    <mergeCell ref="B46:D46"/>
    <mergeCell ref="B38:D38"/>
    <mergeCell ref="B39:D39"/>
    <mergeCell ref="B40:D40"/>
    <mergeCell ref="B41:D41"/>
    <mergeCell ref="B42:D42"/>
    <mergeCell ref="B43:D43"/>
  </mergeCells>
  <printOptions horizontalCentered="1"/>
  <pageMargins left="0.45" right="0.45" top="1.5" bottom="0.5" header="0.3" footer="0.3"/>
  <pageSetup scale="53" orientation="landscape" horizontalDpi="1200" verticalDpi="1200" r:id="rId1"/>
  <rowBreaks count="1" manualBreakCount="1">
    <brk id="36" max="16" man="1"/>
  </rowBreak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F8EDEBE2-B252-4DCD-8057-E7C1E044047D}">
          <x14:formula1>
            <xm:f>Lists!$C$4:$C$11</xm:f>
          </x14:formula1>
          <xm:sqref>F29:F32</xm:sqref>
        </x14:dataValidation>
        <x14:dataValidation type="list" allowBlank="1" showInputMessage="1" showErrorMessage="1" xr:uid="{B56AAE36-A59F-47B6-83CB-D0414E5A7140}">
          <x14:formula1>
            <xm:f>Lists!$B$4:$B$11</xm:f>
          </x14:formula1>
          <xm:sqref>G29:G32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29F8A-A463-430E-9F2E-CB1236950899}">
  <sheetPr>
    <pageSetUpPr fitToPage="1"/>
  </sheetPr>
  <dimension ref="B2:K20"/>
  <sheetViews>
    <sheetView zoomScale="115" zoomScaleNormal="115" workbookViewId="0"/>
  </sheetViews>
  <sheetFormatPr defaultRowHeight="15" x14ac:dyDescent="0.25"/>
  <cols>
    <col min="2" max="2" width="13.7109375" customWidth="1"/>
    <col min="3" max="4" width="18.42578125" customWidth="1"/>
    <col min="5" max="5" width="26" customWidth="1"/>
    <col min="6" max="7" width="13.85546875" bestFit="1" customWidth="1"/>
    <col min="8" max="8" width="15.140625" bestFit="1" customWidth="1"/>
    <col min="9" max="9" width="20.7109375" customWidth="1"/>
    <col min="10" max="10" width="19" customWidth="1"/>
  </cols>
  <sheetData>
    <row r="2" spans="2:11" ht="15.75" thickBot="1" x14ac:dyDescent="0.3"/>
    <row r="3" spans="2:11" ht="94.5" thickBot="1" x14ac:dyDescent="0.35">
      <c r="B3" s="15" t="s">
        <v>7</v>
      </c>
      <c r="C3" s="15" t="s">
        <v>46</v>
      </c>
      <c r="D3" s="15" t="s">
        <v>47</v>
      </c>
      <c r="E3" s="15" t="s">
        <v>8</v>
      </c>
      <c r="F3" s="15" t="s">
        <v>9</v>
      </c>
      <c r="G3" s="15" t="s">
        <v>10</v>
      </c>
      <c r="H3" s="15" t="s">
        <v>48</v>
      </c>
      <c r="I3" s="15" t="s">
        <v>16</v>
      </c>
      <c r="J3" s="15" t="s">
        <v>11</v>
      </c>
    </row>
    <row r="4" spans="2:11" ht="20.25" thickTop="1" thickBot="1" x14ac:dyDescent="0.35">
      <c r="B4" s="16">
        <v>9015</v>
      </c>
      <c r="C4" s="17">
        <v>43466</v>
      </c>
      <c r="D4" s="17">
        <v>43555</v>
      </c>
      <c r="E4" s="45">
        <v>35607468</v>
      </c>
      <c r="F4" s="1">
        <v>2.33</v>
      </c>
      <c r="G4" s="1">
        <v>1.88</v>
      </c>
      <c r="H4" s="41">
        <v>0.96</v>
      </c>
      <c r="I4" s="45">
        <v>796467.844224</v>
      </c>
      <c r="J4" s="45">
        <v>642643.58246399998</v>
      </c>
      <c r="K4" s="10" t="str">
        <f>IF(AND(F4='Exercise 2'!F29, G4='Exercise 2'!G29), "Correct! ", "Please check your answer(s). Make sure to verify the policy effective dates to choose the right loss cost/rate.")</f>
        <v>Please check your answer(s). Make sure to verify the policy effective dates to choose the right loss cost/rate.</v>
      </c>
    </row>
    <row r="5" spans="2:11" ht="19.5" thickBot="1" x14ac:dyDescent="0.35">
      <c r="B5" s="18">
        <v>7605</v>
      </c>
      <c r="C5" s="19">
        <v>43556</v>
      </c>
      <c r="D5" s="19">
        <v>43677</v>
      </c>
      <c r="E5" s="46">
        <v>4037056</v>
      </c>
      <c r="F5" s="2">
        <v>1.8</v>
      </c>
      <c r="G5" s="2">
        <v>1.36</v>
      </c>
      <c r="H5" s="42">
        <v>0.96</v>
      </c>
      <c r="I5" s="46">
        <v>69760.327680000002</v>
      </c>
      <c r="J5" s="46">
        <v>52707.803136000002</v>
      </c>
      <c r="K5" s="10" t="str">
        <f>IF(AND(F5='Exercise 2'!F30, G5='Exercise 2'!G30), "Correct! ", "Please check your answer(s). Make sure to verify the policy effective dates to choose the right loss cost/rate.")</f>
        <v>Please check your answer(s). Make sure to verify the policy effective dates to choose the right loss cost/rate.</v>
      </c>
    </row>
    <row r="6" spans="2:11" ht="20.25" thickTop="1" thickBot="1" x14ac:dyDescent="0.35">
      <c r="B6" s="20">
        <v>8855</v>
      </c>
      <c r="C6" s="21">
        <v>43556</v>
      </c>
      <c r="D6" s="21">
        <v>43677</v>
      </c>
      <c r="E6" s="47">
        <v>34506804</v>
      </c>
      <c r="F6" s="1">
        <v>0.14000000000000001</v>
      </c>
      <c r="G6" s="1">
        <v>0.1</v>
      </c>
      <c r="H6" s="43">
        <v>0.96</v>
      </c>
      <c r="I6" s="47">
        <v>46377.144575999999</v>
      </c>
      <c r="J6" s="47">
        <v>33126.531839999996</v>
      </c>
      <c r="K6" s="10" t="str">
        <f>IF(AND(F6='Exercise 2'!F31, G6='Exercise 2'!G31), "Correct! ", "Please check your answer(s). Make sure to verify the policy effective dates to choose the right loss cost/rate.")</f>
        <v>Please check your answer(s). Make sure to verify the policy effective dates to choose the right loss cost/rate.</v>
      </c>
    </row>
    <row r="7" spans="2:11" ht="19.5" thickBot="1" x14ac:dyDescent="0.35">
      <c r="B7" s="18">
        <v>7720</v>
      </c>
      <c r="C7" s="19">
        <v>43678</v>
      </c>
      <c r="D7" s="19">
        <v>43830</v>
      </c>
      <c r="E7" s="46">
        <v>5846841</v>
      </c>
      <c r="F7" s="2">
        <v>1.41</v>
      </c>
      <c r="G7" s="2">
        <v>1.34</v>
      </c>
      <c r="H7" s="44">
        <v>0.96</v>
      </c>
      <c r="I7" s="48">
        <v>79142.839775999993</v>
      </c>
      <c r="J7" s="48">
        <v>75213.76262400001</v>
      </c>
      <c r="K7" s="10" t="str">
        <f>IF(AND(F7='Exercise 2'!F32, G7='Exercise 2'!G32), "Correct! ", "Please check your answer(s). Make sure to verify the policy effective dates to choose the right loss cost/rate.")</f>
        <v>Please check your answer(s). Make sure to verify the policy effective dates to choose the right loss cost/rate.</v>
      </c>
    </row>
    <row r="8" spans="2:11" ht="24.75" thickTop="1" thickBot="1" x14ac:dyDescent="0.4">
      <c r="G8" s="4"/>
      <c r="H8" s="3" t="s">
        <v>6</v>
      </c>
      <c r="I8" s="49">
        <v>991748.15625600005</v>
      </c>
      <c r="J8" s="49">
        <v>803691.68006399984</v>
      </c>
    </row>
    <row r="9" spans="2:11" ht="18.75" x14ac:dyDescent="0.3">
      <c r="B9" s="13"/>
    </row>
    <row r="10" spans="2:11" ht="18.75" x14ac:dyDescent="0.3">
      <c r="D10" s="11" t="str">
        <f>"Average LCM = "&amp;TEXT(I8,"#,#")&amp;"/"&amp;TEXT(J8, "#,#")&amp;" = "&amp;TEXT(I8/J8,"#.###")</f>
        <v>Average LCM = 991,748/803,692 = 1.234</v>
      </c>
    </row>
    <row r="11" spans="2:11" ht="15.75" thickBot="1" x14ac:dyDescent="0.3"/>
    <row r="12" spans="2:11" ht="37.5" x14ac:dyDescent="0.25">
      <c r="B12" s="58" t="s">
        <v>27</v>
      </c>
      <c r="C12" s="52"/>
      <c r="D12" s="53"/>
      <c r="E12" s="40" t="s">
        <v>42</v>
      </c>
    </row>
    <row r="13" spans="2:11" ht="19.5" thickBot="1" x14ac:dyDescent="0.3">
      <c r="B13" s="55" t="s">
        <v>29</v>
      </c>
      <c r="C13" s="59"/>
      <c r="D13" s="60"/>
      <c r="E13" s="35">
        <v>1425743</v>
      </c>
    </row>
    <row r="14" spans="2:11" ht="19.5" thickBot="1" x14ac:dyDescent="0.3">
      <c r="B14" s="61" t="s">
        <v>45</v>
      </c>
      <c r="C14" s="52"/>
      <c r="D14" s="53"/>
      <c r="E14" s="31">
        <v>124557</v>
      </c>
    </row>
    <row r="15" spans="2:11" ht="18.75" x14ac:dyDescent="0.25">
      <c r="B15" s="62" t="s">
        <v>44</v>
      </c>
      <c r="C15" s="52"/>
      <c r="D15" s="53"/>
      <c r="E15" s="36">
        <v>96455</v>
      </c>
    </row>
    <row r="16" spans="2:11" ht="18.75" x14ac:dyDescent="0.25">
      <c r="B16" s="55" t="s">
        <v>5</v>
      </c>
      <c r="C16" s="59"/>
      <c r="D16" s="60"/>
      <c r="E16" s="37">
        <f>E13-E14-E15</f>
        <v>1204731</v>
      </c>
    </row>
    <row r="17" spans="2:6" ht="19.5" thickBot="1" x14ac:dyDescent="0.3">
      <c r="B17" s="62" t="s">
        <v>43</v>
      </c>
      <c r="C17" s="52"/>
      <c r="D17" s="53"/>
      <c r="E17" s="38">
        <v>25050</v>
      </c>
    </row>
    <row r="18" spans="2:6" ht="19.5" thickBot="1" x14ac:dyDescent="0.3">
      <c r="B18" s="51" t="s">
        <v>30</v>
      </c>
      <c r="C18" s="52"/>
      <c r="D18" s="53"/>
      <c r="E18" s="31">
        <f>E16-E17</f>
        <v>1179681</v>
      </c>
    </row>
    <row r="19" spans="2:6" ht="19.5" thickBot="1" x14ac:dyDescent="0.3">
      <c r="B19" s="54" t="s">
        <v>31</v>
      </c>
      <c r="C19" s="52"/>
      <c r="D19" s="53"/>
      <c r="E19" s="32">
        <f>IFERROR(ROUND(I8/J8,3),"")</f>
        <v>1.234</v>
      </c>
    </row>
    <row r="20" spans="2:6" ht="18.75" x14ac:dyDescent="0.3">
      <c r="B20" s="55" t="s">
        <v>32</v>
      </c>
      <c r="C20" s="56"/>
      <c r="D20" s="57"/>
      <c r="E20" s="33">
        <f>IFERROR(E18/E19, "")</f>
        <v>955981.36142625613</v>
      </c>
      <c r="F20" s="10" t="str">
        <f>IF(E20='Exercise 2'!E46, "Correct!", "Please check your answer(s).")</f>
        <v>Please check your answer(s).</v>
      </c>
    </row>
  </sheetData>
  <mergeCells count="9">
    <mergeCell ref="B18:D18"/>
    <mergeCell ref="B19:D19"/>
    <mergeCell ref="B20:D20"/>
    <mergeCell ref="B12:D12"/>
    <mergeCell ref="B13:D13"/>
    <mergeCell ref="B14:D14"/>
    <mergeCell ref="B15:D15"/>
    <mergeCell ref="B16:D16"/>
    <mergeCell ref="B17:D17"/>
  </mergeCells>
  <printOptions horizontalCentered="1"/>
  <pageMargins left="0.45" right="0.45" top="1.5" bottom="0.5" header="0.3" footer="0.3"/>
  <pageSetup scale="42" orientation="landscape" horizontalDpi="1200" verticalDpi="1200" r:id="rId1"/>
  <headerFooter scaleWithDoc="0"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CE50FAED-3C20-45EF-858D-57510F23B586}">
            <xm:f>F4&lt;&gt;'Exercise 2'!F29</xm:f>
            <x14:dxf>
              <font>
                <b/>
                <i val="0"/>
                <color rgb="FFC00000"/>
              </font>
            </x14:dxf>
          </x14:cfRule>
          <x14:cfRule type="expression" priority="24" id="{877463FD-4AD7-4F4C-A66A-FC9F2B0FA9F7}">
            <xm:f>F4='Exercise 2'!F29</xm:f>
            <x14:dxf>
              <font>
                <b/>
                <i val="0"/>
                <color rgb="FF00B050"/>
              </font>
            </x14:dxf>
          </x14:cfRule>
          <xm:sqref>F4:G7</xm:sqref>
        </x14:conditionalFormatting>
        <x14:conditionalFormatting xmlns:xm="http://schemas.microsoft.com/office/excel/2006/main">
          <x14:cfRule type="expression" priority="41" id="{835FAF0A-3C89-4674-921E-A5E2D18849E4}">
            <xm:f>OR(F4&lt;&gt;'Exercise 2'!F29, G4&lt;&gt;'Exercise 2'!G29)</xm:f>
            <x14:dxf>
              <font>
                <b/>
                <i val="0"/>
                <color rgb="FFC00000"/>
              </font>
            </x14:dxf>
          </x14:cfRule>
          <x14:cfRule type="expression" priority="42" id="{42FA6519-E57F-41AC-BEAA-76996AF72F16}">
            <xm:f>AND(F4='Exercise 2'!F29, G4='Exercise 2'!G29)</xm:f>
            <x14:dxf>
              <font>
                <b/>
                <i val="0"/>
                <color rgb="FF00B050"/>
              </font>
            </x14:dxf>
          </x14:cfRule>
          <xm:sqref>K4:K7</xm:sqref>
        </x14:conditionalFormatting>
        <x14:conditionalFormatting xmlns:xm="http://schemas.microsoft.com/office/excel/2006/main">
          <x14:cfRule type="expression" priority="1" id="{211EFEFE-5796-453F-A723-6E2E40528E80}">
            <xm:f>E20&lt;&gt;'Exercise 2'!E46</xm:f>
            <x14:dxf>
              <font>
                <b/>
                <i val="0"/>
                <color rgb="FFC00000"/>
              </font>
            </x14:dxf>
          </x14:cfRule>
          <x14:cfRule type="expression" priority="2" id="{DA087F50-4554-45E3-84E9-3947FFD32DBC}">
            <xm:f>E20='Exercise 2'!E46</xm:f>
            <x14:dxf>
              <font>
                <b/>
                <i val="0"/>
                <color rgb="FF00B050"/>
              </font>
            </x14:dxf>
          </x14:cfRule>
          <xm:sqref>F20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2BAF0-F160-46DD-BAC7-FEC6A3B66E15}">
  <dimension ref="B3:C11"/>
  <sheetViews>
    <sheetView workbookViewId="0"/>
  </sheetViews>
  <sheetFormatPr defaultRowHeight="15" x14ac:dyDescent="0.25"/>
  <cols>
    <col min="2" max="3" width="12.7109375" customWidth="1"/>
  </cols>
  <sheetData>
    <row r="3" spans="2:3" ht="30.75" thickBot="1" x14ac:dyDescent="0.3">
      <c r="B3" s="24" t="s">
        <v>25</v>
      </c>
      <c r="C3" s="25" t="s">
        <v>26</v>
      </c>
    </row>
    <row r="4" spans="2:3" ht="15.75" thickBot="1" x14ac:dyDescent="0.3">
      <c r="B4" s="29">
        <v>0.1</v>
      </c>
      <c r="C4" s="30">
        <v>0.13</v>
      </c>
    </row>
    <row r="5" spans="2:3" ht="15.75" thickBot="1" x14ac:dyDescent="0.3">
      <c r="B5" s="29">
        <v>0.12</v>
      </c>
      <c r="C5" s="30">
        <v>0.14000000000000001</v>
      </c>
    </row>
    <row r="6" spans="2:3" ht="15.75" thickBot="1" x14ac:dyDescent="0.3">
      <c r="B6" s="29">
        <v>1.24</v>
      </c>
      <c r="C6" s="30">
        <v>1.33</v>
      </c>
    </row>
    <row r="7" spans="2:3" ht="15.75" thickBot="1" x14ac:dyDescent="0.3">
      <c r="B7" s="29">
        <v>1.34</v>
      </c>
      <c r="C7" s="30">
        <v>1.41</v>
      </c>
    </row>
    <row r="8" spans="2:3" ht="15.75" thickBot="1" x14ac:dyDescent="0.3">
      <c r="B8" s="29">
        <v>1.36</v>
      </c>
      <c r="C8" s="30">
        <v>1.72</v>
      </c>
    </row>
    <row r="9" spans="2:3" ht="15.75" thickBot="1" x14ac:dyDescent="0.3">
      <c r="B9" s="29">
        <v>1.4</v>
      </c>
      <c r="C9" s="30">
        <v>1.8</v>
      </c>
    </row>
    <row r="10" spans="2:3" ht="15.75" thickBot="1" x14ac:dyDescent="0.3">
      <c r="B10" s="29">
        <v>1.88</v>
      </c>
      <c r="C10" s="30">
        <v>2.33</v>
      </c>
    </row>
    <row r="11" spans="2:3" x14ac:dyDescent="0.25">
      <c r="B11" s="29">
        <v>2.02</v>
      </c>
      <c r="C11" s="30">
        <v>2.37</v>
      </c>
    </row>
  </sheetData>
  <sortState xmlns:xlrd2="http://schemas.microsoft.com/office/spreadsheetml/2017/richdata2" ref="C4:C11">
    <sortCondition ref="C4:C11"/>
  </sortState>
  <pageMargins left="0.45" right="0.45" top="1.5" bottom="0.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CCI Document" ma:contentTypeID="0x0101005BD81117AD50B8448144072BD31C464A003B228EF7E2009046A2B5E48EE6485E7B" ma:contentTypeVersion="8" ma:contentTypeDescription="" ma:contentTypeScope="" ma:versionID="56fbb2234619a5f3c92f51ea295c5527">
  <xsd:schema xmlns:xsd="http://www.w3.org/2001/XMLSchema" xmlns:xs="http://www.w3.org/2001/XMLSchema" xmlns:p="http://schemas.microsoft.com/office/2006/metadata/properties" xmlns:ns1="1c456771-0985-49e7-9302-be6eb45a3cec" xmlns:ns2="http://schemas.microsoft.com/sharepoint/v3" xmlns:ns4="3d961908-4cd6-488c-aab1-dfe844096dc7" targetNamespace="http://schemas.microsoft.com/office/2006/metadata/properties" ma:root="true" ma:fieldsID="198ed949545e4820208d86472fb02d63" ns1:_="" ns2:_="" ns4:_="">
    <xsd:import namespace="1c456771-0985-49e7-9302-be6eb45a3cec"/>
    <xsd:import namespace="http://schemas.microsoft.com/sharepoint/v3"/>
    <xsd:import namespace="3d961908-4cd6-488c-aab1-dfe844096dc7"/>
    <xsd:element name="properties">
      <xsd:complexType>
        <xsd:sequence>
          <xsd:element name="documentManagement">
            <xsd:complexType>
              <xsd:all>
                <xsd:element ref="ns1:IsThisACommitteePortal"/>
                <xsd:element ref="ns1:NCCI_x0020_Description"/>
                <xsd:element ref="ns1:NCCI_x0020_Sub_x0020_Category" minOccurs="0"/>
                <xsd:element ref="ns1:NCCI_x0020_Search_x0020_Category"/>
                <xsd:element ref="ns1:NCCI_x0020_Data_x0020_Type"/>
                <xsd:element ref="ns2:PublishingStartDate" minOccurs="0"/>
                <xsd:element ref="ns2:PublishingExpirationDate" minOccurs="0"/>
                <xsd:element ref="ns1:NCCI_x0020_Archive_x0020_Date"/>
                <xsd:element ref="ns1:NCCI_x0020_List_x0020_Order_x0020_Date"/>
                <xsd:element ref="ns1:NCCI_x0020_Posted_x0020_Date" minOccurs="0"/>
                <xsd:element ref="ns1:NCCI_x0020_Posting_x0020_Flag"/>
                <xsd:element ref="ns1:NCCI_x0020_Enable_x0020_Search"/>
                <xsd:element ref="ns1:NCCI_x0020_National_x0020_or_x0020_State"/>
                <xsd:element ref="ns1:NCCI_x0020_Display_x0020_in_x0020_Listing" minOccurs="0"/>
                <xsd:element ref="ns1:NCCI_x0020_Content_x0020_Owner"/>
                <xsd:element ref="ns1:NCCI_x0020_Content_x0020_Author"/>
                <xsd:element ref="ns1:NCCI_x0020_Editorial_x0020_Reviewer"/>
                <xsd:element ref="ns1:NCCI_x0020_Document_x0020_ID" minOccurs="0"/>
                <xsd:element ref="ns1:CommitteeMeetingDate" minOccurs="0"/>
                <xsd:element ref="ns1:CommitteeTime" minOccurs="0"/>
                <xsd:element ref="ns1:CommitteePlace" minOccurs="0"/>
                <xsd:element ref="ns1:CommitteeInformation" minOccurs="0"/>
                <xsd:element ref="ns1:CommitteeDisplayPresentation" minOccurs="0"/>
                <xsd:element ref="ns2:AssignedTo" minOccurs="0"/>
                <xsd:element ref="ns1:_dlc_DocId" minOccurs="0"/>
                <xsd:element ref="ns1:NCCI_x0020_Sub_x0020_Category_x003a_NCCI_x0020_Category" minOccurs="0"/>
                <xsd:element ref="ns1:_dlc_DocIdUrl" minOccurs="0"/>
                <xsd:element ref="ns1:_dlc_DocIdPersistId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456771-0985-49e7-9302-be6eb45a3cec" elementFormDefault="qualified">
    <xsd:import namespace="http://schemas.microsoft.com/office/2006/documentManagement/types"/>
    <xsd:import namespace="http://schemas.microsoft.com/office/infopath/2007/PartnerControls"/>
    <xsd:element name="IsThisACommitteePortal" ma:index="0" ma:displayName="IsThisACommitteePortal" ma:description="" ma:format="RadioButtons" ma:internalName="IsThisACommitteePortal" ma:readOnly="false">
      <xsd:simpleType>
        <xsd:restriction base="dms:Choice">
          <xsd:enumeration value="Yes"/>
          <xsd:enumeration value="No"/>
        </xsd:restriction>
      </xsd:simpleType>
    </xsd:element>
    <xsd:element name="NCCI_x0020_Description" ma:index="3" ma:displayName="NCCI Description" ma:internalName="NCCI_x0020_Description">
      <xsd:simpleType>
        <xsd:restriction base="dms:Note">
          <xsd:maxLength value="255"/>
        </xsd:restriction>
      </xsd:simpleType>
    </xsd:element>
    <xsd:element name="NCCI_x0020_Sub_x0020_Category" ma:index="4" nillable="true" ma:displayName="NCCI Sub Category" ma:list="{81991bb4-1a86-431f-bf5c-02e9fba158a4}" ma:internalName="NCCI_x0020_Sub_x0020_Category" ma:showField="NCCI_x0020_Sub_x0020_Category0" ma:web="1c456771-0985-49e7-9302-be6eb45a3cec" ma:requiredMultiChoice="tru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NCCI_x0020_Search_x0020_Category" ma:index="5" ma:displayName="NCCI Search Category" ma:list="{3aae141b-f480-4366-b1b0-6204d6205b32}" ma:internalName="NCCI_x0020_Search_x0020_Category" ma:showField="NCCI_x0020_Search_x0020_Category" ma:web="1c456771-0985-49e7-9302-be6eb45a3cec">
      <xsd:simpleType>
        <xsd:restriction base="dms:Lookup"/>
      </xsd:simpleType>
    </xsd:element>
    <xsd:element name="NCCI_x0020_Data_x0020_Type" ma:index="6" ma:displayName="NCCI Data Type" ma:list="{38d94991-ad21-4d93-8c24-060a745803a7}" ma:internalName="NCCI_x0020_Data_x0020_Type" ma:showField="NCCI_x0020_Data_x0020_Type" ma:web="1c456771-0985-49e7-9302-be6eb45a3cec">
      <xsd:simpleType>
        <xsd:restriction base="dms:Lookup"/>
      </xsd:simpleType>
    </xsd:element>
    <xsd:element name="NCCI_x0020_Archive_x0020_Date" ma:index="9" ma:displayName="NCCI Archive Date" ma:format="DateOnly" ma:internalName="NCCI_x0020_Archive_x0020_Date">
      <xsd:simpleType>
        <xsd:restriction base="dms:DateTime"/>
      </xsd:simpleType>
    </xsd:element>
    <xsd:element name="NCCI_x0020_List_x0020_Order_x0020_Date" ma:index="10" ma:displayName="NCCI List Order Date" ma:default="[today]" ma:format="DateOnly" ma:indexed="true" ma:internalName="NCCI_x0020_List_x0020_Order_x0020_Date">
      <xsd:simpleType>
        <xsd:restriction base="dms:DateTime"/>
      </xsd:simpleType>
    </xsd:element>
    <xsd:element name="NCCI_x0020_Posted_x0020_Date" ma:index="11" nillable="true" ma:displayName="NCCI Posted Date" ma:internalName="NCCI_x0020_Posted_x0020_Date">
      <xsd:simpleType>
        <xsd:restriction base="dms:Text">
          <xsd:maxLength value="255"/>
        </xsd:restriction>
      </xsd:simpleType>
    </xsd:element>
    <xsd:element name="NCCI_x0020_Posting_x0020_Flag" ma:index="12" ma:displayName="NCCI Posting Flag" ma:default="Neither" ma:format="RadioButtons" ma:internalName="NCCI_x0020_Posting_x0020_Flag">
      <xsd:simpleType>
        <xsd:restriction base="dms:Choice">
          <xsd:enumeration value="Neither"/>
          <xsd:enumeration value="New"/>
          <xsd:enumeration value="Updated"/>
        </xsd:restriction>
      </xsd:simpleType>
    </xsd:element>
    <xsd:element name="NCCI_x0020_Enable_x0020_Search" ma:index="13" ma:displayName="NCCI Enable Search" ma:default="Yes" ma:format="Dropdown" ma:internalName="NCCI_x0020_Enable_x0020_Search">
      <xsd:simpleType>
        <xsd:restriction base="dms:Choice">
          <xsd:enumeration value="Yes"/>
          <xsd:enumeration value="No"/>
        </xsd:restriction>
      </xsd:simpleType>
    </xsd:element>
    <xsd:element name="NCCI_x0020_National_x0020_or_x0020_State" ma:index="14" ma:displayName="NCCI National or State" ma:default="National" ma:format="Dropdown" ma:internalName="NCCI_x0020_National_x0020_or_x0020_State">
      <xsd:simpleType>
        <xsd:restriction base="dms:Choice">
          <xsd:enumeration value="National"/>
          <xsd:enumeration value="Alabama"/>
          <xsd:enumeration value="Alaska"/>
          <xsd:enumeration value="Arizona"/>
          <xsd:enumeration value="Arkansas"/>
          <xsd:enumeration value="California"/>
          <xsd:enumeration value="Colorado"/>
          <xsd:enumeration value="Connecticut"/>
          <xsd:enumeration value="Delaware"/>
          <xsd:enumeration value="District of Columbia"/>
          <xsd:enumeration value="Florida"/>
          <xsd:enumeration value="Georgia"/>
          <xsd:enumeration value="Hawaii"/>
          <xsd:enumeration value="Idaho"/>
          <xsd:enumeration value="Illinois"/>
          <xsd:enumeration value="Indiana"/>
          <xsd:enumeration value="Iowa"/>
          <xsd:enumeration value="Kansas"/>
          <xsd:enumeration value="Kentucky"/>
          <xsd:enumeration value="Louisiana"/>
          <xsd:enumeration value="Maine"/>
          <xsd:enumeration value="Maryland"/>
          <xsd:enumeration value="Massachusetts"/>
          <xsd:enumeration value="Michigan"/>
          <xsd:enumeration value="Minnesota"/>
          <xsd:enumeration value="Mississippi"/>
          <xsd:enumeration value="Missouri"/>
          <xsd:enumeration value="Montana"/>
          <xsd:enumeration value="Nebraska"/>
          <xsd:enumeration value="Nevada"/>
          <xsd:enumeration value="New Hampshire"/>
          <xsd:enumeration value="New Jersey"/>
          <xsd:enumeration value="New Mexico"/>
          <xsd:enumeration value="New York"/>
          <xsd:enumeration value="North Carolina"/>
          <xsd:enumeration value="North Dakota"/>
          <xsd:enumeration value="Ohio"/>
          <xsd:enumeration value="Oklahoma"/>
          <xsd:enumeration value="Oregon"/>
          <xsd:enumeration value="Pennsylvania"/>
          <xsd:enumeration value="Rhode Island"/>
          <xsd:enumeration value="South Carolina"/>
          <xsd:enumeration value="South Dakota"/>
          <xsd:enumeration value="Tennessee"/>
          <xsd:enumeration value="Texas"/>
          <xsd:enumeration value="Utah"/>
          <xsd:enumeration value="Vermont"/>
          <xsd:enumeration value="Virginia"/>
          <xsd:enumeration value="Washington"/>
          <xsd:enumeration value="West Virginia"/>
          <xsd:enumeration value="Wisconsin"/>
          <xsd:enumeration value="Wyoming"/>
        </xsd:restriction>
      </xsd:simpleType>
    </xsd:element>
    <xsd:element name="NCCI_x0020_Display_x0020_in_x0020_Listing" ma:index="15" nillable="true" ma:displayName="NCCI Display in Listing" ma:default="0" ma:internalName="NCCI_x0020_Display_x0020_in_x0020_Listing">
      <xsd:simpleType>
        <xsd:restriction base="dms:Boolean"/>
      </xsd:simpleType>
    </xsd:element>
    <xsd:element name="NCCI_x0020_Content_x0020_Owner" ma:index="16" ma:displayName="NCCI Content Owner" ma:list="UserInfo" ma:SharePointGroup="0" ma:internalName="NCCI_x0020_Content_x0020_Own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Content_x0020_Author" ma:index="17" ma:displayName="NCCI Content Author" ma:list="UserInfo" ma:SharePointGroup="211" ma:internalName="NCCI_x0020_Content_x0020_Autho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Editorial_x0020_Reviewer" ma:index="18" ma:displayName="NCCI Editorial Reviewer" ma:list="UserInfo" ma:SharePointGroup="55" ma:internalName="NCCI_x0020_Editorial_x0020_Review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Document_x0020_ID" ma:index="19" nillable="true" ma:displayName="NCCI Document ID" ma:internalName="NCCI_x0020_Document_x0020_ID">
      <xsd:simpleType>
        <xsd:restriction base="dms:Text">
          <xsd:maxLength value="255"/>
        </xsd:restriction>
      </xsd:simpleType>
    </xsd:element>
    <xsd:element name="CommitteeMeetingDate" ma:index="21" nillable="true" ma:displayName="CommitteeMeetingDate" ma:description="*This field is required only for Committees Portal." ma:format="DateOnly" ma:internalName="CommitteeMeetingDate">
      <xsd:simpleType>
        <xsd:restriction base="dms:DateTime"/>
      </xsd:simpleType>
    </xsd:element>
    <xsd:element name="CommitteeTime" ma:index="22" nillable="true" ma:displayName="CommitteeTime" ma:description="*This field is required only for Committees Portal." ma:internalName="CommitteeTime">
      <xsd:simpleType>
        <xsd:restriction base="dms:Text">
          <xsd:maxLength value="255"/>
        </xsd:restriction>
      </xsd:simpleType>
    </xsd:element>
    <xsd:element name="CommitteePlace" ma:index="23" nillable="true" ma:displayName="CommitteePlace" ma:description="*This field is required only for Committees Portal." ma:internalName="CommitteePlace">
      <xsd:simpleType>
        <xsd:restriction base="dms:Text">
          <xsd:maxLength value="255"/>
        </xsd:restriction>
      </xsd:simpleType>
    </xsd:element>
    <xsd:element name="CommitteeInformation" ma:index="24" nillable="true" ma:displayName="CommitteeInformation" ma:description="*This field is required only for Committees Portal." ma:internalName="CommitteeInformation">
      <xsd:simpleType>
        <xsd:restriction base="dms:Text">
          <xsd:maxLength value="255"/>
        </xsd:restriction>
      </xsd:simpleType>
    </xsd:element>
    <xsd:element name="CommitteeDisplayPresentation" ma:index="25" nillable="true" ma:displayName="CommitteeDisplayPresentation" ma:default="None" ma:description="*This field is required only for Committees Portal." ma:format="Dropdown" ma:internalName="CommitteeDisplayPresentation">
      <xsd:simpleType>
        <xsd:restriction base="dms:Choice">
          <xsd:enumeration value="Yes"/>
          <xsd:enumeration value="No"/>
          <xsd:enumeration value="None"/>
        </xsd:restriction>
      </xsd:simpleType>
    </xsd:element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NCCI_x0020_Sub_x0020_Category_x003a_NCCI_x0020_Category" ma:index="35" nillable="true" ma:displayName="NCCI Sub Category:NCCI Category" ma:list="{81991bb4-1a86-431f-bf5c-02e9fba158a4}" ma:internalName="NCCI_x0020_Sub_x0020_Category_x003A_NCCI_x0020_Category" ma:readOnly="true" ma:showField="NCCI_x0020_Category" ma:web="1c456771-0985-49e7-9302-be6eb45a3ce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7" nillable="true" ma:displayName="Scheduling Start Date" ma:description="Scheduling Start Date is a site column created by the Publishing feature. It is used to specify the date and time on which this page will first appear to site visitors." ma:internalName="PublishingStartDate">
      <xsd:simpleType>
        <xsd:restriction base="dms:Unknown"/>
      </xsd:simpleType>
    </xsd:element>
    <xsd:element name="PublishingExpirationDate" ma:index="8" nillable="true" ma:displayName="Scheduling End Date" ma:description="Scheduling End Date is a site column created by the Publishing feature. It is used to specify the date and time on which this page will no longer appear to site visitors." ma:indexed="true" ma:internalName="PublishingExpirationDate">
      <xsd:simpleType>
        <xsd:restriction base="dms:Unknown"/>
      </xsd:simpleType>
    </xsd:element>
    <xsd:element name="AssignedTo" ma:index="29" nillable="true" ma:displayName="Assigned To" ma:list="UserInfo" ma:internalName="Assigned_x0020_To0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961908-4cd6-488c-aab1-dfe844096dc7" elementFormDefault="qualified">
    <xsd:import namespace="http://schemas.microsoft.com/office/2006/documentManagement/types"/>
    <xsd:import namespace="http://schemas.microsoft.com/office/infopath/2007/PartnerControls"/>
    <xsd:element name="SharedWithUsers" ma:index="4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32" ma:displayName="Content Type"/>
        <xsd:element ref="dc:title" minOccurs="0" maxOccurs="1" ma:index="2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CCI_x0020_Display_x0020_in_x0020_Listing xmlns="1c456771-0985-49e7-9302-be6eb45a3cec">false</NCCI_x0020_Display_x0020_in_x0020_Listing>
    <NCCI_x0020_Data_x0020_Type xmlns="1c456771-0985-49e7-9302-be6eb45a3cec">1</NCCI_x0020_Data_x0020_Type>
    <NCCI_x0020_Posting_x0020_Flag xmlns="1c456771-0985-49e7-9302-be6eb45a3cec">Neither</NCCI_x0020_Posting_x0020_Flag>
    <NCCI_x0020_Enable_x0020_Search xmlns="1c456771-0985-49e7-9302-be6eb45a3cec">No</NCCI_x0020_Enable_x0020_Search>
    <NCCI_x0020_National_x0020_or_x0020_State xmlns="1c456771-0985-49e7-9302-be6eb45a3cec">National</NCCI_x0020_National_x0020_or_x0020_State>
    <CommitteeTime xmlns="1c456771-0985-49e7-9302-be6eb45a3cec" xsi:nil="true"/>
    <AssignedTo xmlns="http://schemas.microsoft.com/sharepoint/v3">
      <UserInfo>
        <DisplayName/>
        <AccountId xsi:nil="true"/>
        <AccountType/>
      </UserInfo>
    </AssignedTo>
    <NCCI_x0020_Content_x0020_Author xmlns="1c456771-0985-49e7-9302-be6eb45a3cec">
      <UserInfo>
        <DisplayName>Sarah Murphy</DisplayName>
        <AccountId>570</AccountId>
        <AccountType/>
      </UserInfo>
    </NCCI_x0020_Content_x0020_Author>
    <IsThisACommitteePortal xmlns="1c456771-0985-49e7-9302-be6eb45a3cec">No</IsThisACommitteePortal>
    <NCCI_x0020_Document_x0020_ID xmlns="1c456771-0985-49e7-9302-be6eb45a3cec">2f10f9de-78b0-41fb-9074-7455691811a6</NCCI_x0020_Document_x0020_ID>
    <CommitteeDisplayPresentation xmlns="1c456771-0985-49e7-9302-be6eb45a3cec">None</CommitteeDisplayPresentation>
    <NCCI_x0020_Content_x0020_Owner xmlns="1c456771-0985-49e7-9302-be6eb45a3cec">
      <UserInfo>
        <DisplayName>Sarah Murphy</DisplayName>
        <AccountId>570</AccountId>
        <AccountType/>
      </UserInfo>
    </NCCI_x0020_Content_x0020_Owner>
    <NCCI_x0020_Posted_x0020_Date xmlns="1c456771-0985-49e7-9302-be6eb45a3cec">April 07, 2026</NCCI_x0020_Posted_x0020_Date>
    <NCCI_x0020_Archive_x0020_Date xmlns="1c456771-0985-49e7-9302-be6eb45a3cec">2100-08-25T04:00:00+00:00</NCCI_x0020_Archive_x0020_Date>
    <NCCI_x0020_Sub_x0020_Category xmlns="1c456771-0985-49e7-9302-be6eb45a3cec">
      <Value>49</Value>
    </NCCI_x0020_Sub_x0020_Category>
    <PublishingExpirationDate xmlns="http://schemas.microsoft.com/sharepoint/v3" xsi:nil="true"/>
    <NCCI_x0020_List_x0020_Order_x0020_Date xmlns="1c456771-0985-49e7-9302-be6eb45a3cec">2026-04-07T04:00:00+00:00</NCCI_x0020_List_x0020_Order_x0020_Date>
    <NCCI_x0020_Editorial_x0020_Reviewer xmlns="1c456771-0985-49e7-9302-be6eb45a3cec">
      <UserInfo>
        <DisplayName>Irania Acevedo Montello</DisplayName>
        <AccountId>133</AccountId>
        <AccountType/>
      </UserInfo>
    </NCCI_x0020_Editorial_x0020_Reviewer>
    <PublishingStartDate xmlns="http://schemas.microsoft.com/sharepoint/v3" xsi:nil="true"/>
    <CommitteeMeetingDate xmlns="1c456771-0985-49e7-9302-be6eb45a3cec" xsi:nil="true"/>
    <CommitteePlace xmlns="1c456771-0985-49e7-9302-be6eb45a3cec" xsi:nil="true"/>
    <NCCI_x0020_Search_x0020_Category xmlns="1c456771-0985-49e7-9302-be6eb45a3cec">8</NCCI_x0020_Search_x0020_Category>
    <NCCI_x0020_Description xmlns="1c456771-0985-49e7-9302-be6eb45a3cec">DSR-Extending-ExposuresHybrid-Module6-Exercise2</NCCI_x0020_Description>
    <CommitteeInformation xmlns="1c456771-0985-49e7-9302-be6eb45a3cec" xsi:nil="true"/>
  </documentManagement>
</p:properties>
</file>

<file path=customXml/itemProps1.xml><?xml version="1.0" encoding="utf-8"?>
<ds:datastoreItem xmlns:ds="http://schemas.openxmlformats.org/officeDocument/2006/customXml" ds:itemID="{12F94647-63D9-43FD-829C-99DAFFC06312}"/>
</file>

<file path=customXml/itemProps2.xml><?xml version="1.0" encoding="utf-8"?>
<ds:datastoreItem xmlns:ds="http://schemas.openxmlformats.org/officeDocument/2006/customXml" ds:itemID="{C019B013-5B57-405F-87B5-E9ED1F812DCD}"/>
</file>

<file path=customXml/itemProps3.xml><?xml version="1.0" encoding="utf-8"?>
<ds:datastoreItem xmlns:ds="http://schemas.openxmlformats.org/officeDocument/2006/customXml" ds:itemID="{174CDA45-EEA0-4100-98D6-E49C1D91F11C}"/>
</file>

<file path=customXml/itemProps4.xml><?xml version="1.0" encoding="utf-8"?>
<ds:datastoreItem xmlns:ds="http://schemas.openxmlformats.org/officeDocument/2006/customXml" ds:itemID="{5C80D303-7D87-4E2D-B17D-B7D3704D2D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Exercise 2</vt:lpstr>
      <vt:lpstr>Answer</vt:lpstr>
      <vt:lpstr>Lists</vt:lpstr>
      <vt:lpstr>Answer!Print_Area</vt:lpstr>
      <vt:lpstr>'Exercise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DSR-Extending-ExposuresHybrid-Module6-Exercise2</dc:title>
  <dc:creator/>
  <cp:lastModifiedBy/>
  <dcterms:created xsi:type="dcterms:W3CDTF">2021-01-08T18:42:02Z</dcterms:created>
  <dcterms:modified xsi:type="dcterms:W3CDTF">2021-01-10T22:04:12Z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0x0101005BD81117AD50B8448144072BD31C464A003B228EF7E2009046A2B5E48EE6485E7B</vt:lpwstr>
  </property>
</Properties>
</file>