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updateLinks="never" codeName="ThisWorkbook" defaultThemeVersion="166925"/>
  <xr:revisionPtr revIDLastSave="0" documentId="8_{B567A5FC-B062-4D4A-B03A-98CC78F9F9D7}" xr6:coauthVersionLast="45" xr6:coauthVersionMax="45" xr10:uidLastSave="{00000000-0000-0000-0000-000000000000}"/>
  <bookViews>
    <workbookView xWindow="-120" yWindow="-120" windowWidth="29040" windowHeight="17640" xr2:uid="{65E94119-0129-4019-B827-87F26E3486E2}"/>
  </bookViews>
  <sheets>
    <sheet name="Exercise 1" sheetId="1" r:id="rId1"/>
    <sheet name="Supplements" sheetId="3" r:id="rId2"/>
    <sheet name="Answer" sheetId="2" r:id="rId3"/>
  </sheets>
  <definedNames>
    <definedName name="d0e7393" localSheetId="1">Supplements!#REF!</definedName>
    <definedName name="d0e7400" localSheetId="1">Supplements!#REF!</definedName>
    <definedName name="d0e7407" localSheetId="1">Supplements!#REF!</definedName>
    <definedName name="d0e7641" localSheetId="1">Supplements!#REF!</definedName>
    <definedName name="d0e7702" localSheetId="1">Supplements!#REF!</definedName>
    <definedName name="d0e7714" localSheetId="1">Supplements!#REF!</definedName>
    <definedName name="d0e7721" localSheetId="1">Supplements!#REF!</definedName>
    <definedName name="ftn.d0e7393" localSheetId="1">Supplements!#REF!</definedName>
    <definedName name="ftn.d0e7400" localSheetId="1">Supplements!#REF!</definedName>
    <definedName name="ftn.d0e7407" localSheetId="1">Supplements!#REF!</definedName>
    <definedName name="ftn.d0e7641" localSheetId="1">Supplements!#REF!</definedName>
    <definedName name="ftn.d0e7702" localSheetId="1">Supplements!#REF!</definedName>
    <definedName name="ftn.d0e7714" localSheetId="1">Supplements!#REF!</definedName>
    <definedName name="ftn.d0e7721" localSheetId="1">Supplements!#REF!</definedName>
    <definedName name="ftn.Part7ETable2" localSheetId="1">Supplements!#REF!</definedName>
    <definedName name="Part7EDCtoIN" localSheetId="1">Supplements!#REF!</definedName>
    <definedName name="Part7ETable2" localSheetId="1">Supplements!#REF!</definedName>
    <definedName name="_xlnm.Print_Area" localSheetId="1">Supplements!$A$1:$H$11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2" l="1"/>
  <c r="E8" i="2"/>
  <c r="E6" i="2"/>
  <c r="E5" i="2"/>
  <c r="E4" i="2"/>
  <c r="F27" i="1"/>
  <c r="F26" i="1"/>
  <c r="F24" i="1"/>
  <c r="F23" i="1"/>
  <c r="F22" i="1"/>
  <c r="E27" i="1" l="1"/>
  <c r="E23" i="1"/>
  <c r="E22" i="1"/>
  <c r="D27" i="1"/>
  <c r="D23" i="1"/>
  <c r="D22" i="1"/>
  <c r="G6" i="1"/>
  <c r="F6" i="1"/>
  <c r="G5" i="1"/>
  <c r="G8" i="1" s="1"/>
  <c r="F5" i="1"/>
  <c r="F8" i="1" s="1"/>
  <c r="F9" i="1" l="1"/>
  <c r="D26" i="1" s="1"/>
  <c r="D28" i="1" s="1"/>
  <c r="D24" i="1"/>
  <c r="E24" i="1"/>
  <c r="G9" i="1"/>
  <c r="E26" i="1" s="1"/>
  <c r="E28" i="1" s="1"/>
  <c r="E21" i="1"/>
  <c r="D21" i="1"/>
  <c r="D25" i="1" l="1"/>
  <c r="E25" i="1"/>
</calcChain>
</file>

<file path=xl/sharedStrings.xml><?xml version="1.0" encoding="utf-8"?>
<sst xmlns="http://schemas.openxmlformats.org/spreadsheetml/2006/main" count="57" uniqueCount="45">
  <si>
    <t>Class or Stat Code</t>
  </si>
  <si>
    <t>Description</t>
  </si>
  <si>
    <t>Exposure</t>
  </si>
  <si>
    <t>0900</t>
  </si>
  <si>
    <t>5645</t>
  </si>
  <si>
    <t>8742</t>
  </si>
  <si>
    <t>9741</t>
  </si>
  <si>
    <t>9812</t>
  </si>
  <si>
    <t>Expense Constant</t>
  </si>
  <si>
    <t>Catastrophe Provisions for Catastrophe (Other Than Certified Acts of Terrorism)</t>
  </si>
  <si>
    <t>$150 per policy</t>
  </si>
  <si>
    <t>Exercise 1</t>
  </si>
  <si>
    <t>$14 for this policy</t>
  </si>
  <si>
    <t>Amounts</t>
  </si>
  <si>
    <t>$12.34 manual rate
$9.19 loss cost</t>
  </si>
  <si>
    <t>$0.33 manual rate
$0.25 loss cost</t>
  </si>
  <si>
    <t>Premium</t>
  </si>
  <si>
    <t>Company Standard</t>
  </si>
  <si>
    <t>DSR Level</t>
  </si>
  <si>
    <t>Manual</t>
  </si>
  <si>
    <t>Subtotal</t>
  </si>
  <si>
    <t>Total</t>
  </si>
  <si>
    <t>1A</t>
  </si>
  <si>
    <t>1B</t>
  </si>
  <si>
    <t>1C</t>
  </si>
  <si>
    <t>1D</t>
  </si>
  <si>
    <t>1E</t>
  </si>
  <si>
    <t>DSR Level Premium</t>
  </si>
  <si>
    <t>Subtotal with Experience Modification Factor</t>
  </si>
  <si>
    <r>
      <t>Carpentry</t>
    </r>
    <r>
      <rPr>
        <sz val="11"/>
        <color rgb="FF000000"/>
        <rFont val="Calibri"/>
        <family val="2"/>
      </rPr>
      <t>―</t>
    </r>
    <r>
      <rPr>
        <sz val="11"/>
        <color rgb="FF000000"/>
        <rFont val="Arial"/>
        <family val="2"/>
      </rPr>
      <t>Construction of Residential Dwellings Not Exceeding Three Stories in Height</t>
    </r>
  </si>
  <si>
    <t>Salespersons or Collectors―Outside</t>
  </si>
  <si>
    <t>Carpentry―Construction of Residential Dwellings Not Exceeding Three Stories in Height</t>
  </si>
  <si>
    <t>Policy Level–Extending Exposures Method</t>
  </si>
  <si>
    <t>―</t>
  </si>
  <si>
    <t>For this exercise, assume the Designated Statistical Reporting (DSR) Level is loss costs and the state of exposure is Alabama.</t>
  </si>
  <si>
    <t>Employers Liability Increased Limits with Workers Compensation Coverage ($1,000,000/1,000,000/1,000,000)</t>
  </si>
  <si>
    <t>Employers Liability Increased Limits With Workers Compensation Coverage ($1,000,000/1,000,000/1,000,000)</t>
  </si>
  <si>
    <t>Subtotal With Experience Modification Factor</t>
  </si>
  <si>
    <t xml:space="preserve">To complete this exercise, please select answers for 1A through 1E to complete rerating the policy. Make sure to follow the </t>
  </si>
  <si>
    <r>
      <t xml:space="preserve">order set out in the </t>
    </r>
    <r>
      <rPr>
        <b/>
        <i/>
        <sz val="14"/>
        <color theme="1"/>
        <rFont val="Calibri"/>
        <family val="2"/>
        <scheme val="minor"/>
      </rPr>
      <t>Basic Manual.</t>
    </r>
    <r>
      <rPr>
        <i/>
        <sz val="14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To help you start, select which class codes are used to calculate Manual Premium for 1A</t>
    </r>
  </si>
  <si>
    <t>and 1B.</t>
  </si>
  <si>
    <r>
      <t xml:space="preserve">Use the Premium Components Chart and Alabama Premium Algorithm from the </t>
    </r>
    <r>
      <rPr>
        <b/>
        <i/>
        <sz val="14"/>
        <color theme="1"/>
        <rFont val="Calibri"/>
        <family val="2"/>
        <scheme val="minor"/>
      </rPr>
      <t>Basic Manual</t>
    </r>
    <r>
      <rPr>
        <sz val="14"/>
        <color theme="1"/>
        <rFont val="Calibri"/>
        <family val="2"/>
        <scheme val="minor"/>
      </rPr>
      <t xml:space="preserve"> in the 'Supplements' tab for assistance.</t>
    </r>
  </si>
  <si>
    <t>Supplement 1</t>
  </si>
  <si>
    <t>Supplement 2</t>
  </si>
  <si>
    <t>Once you have made selections for 1A-1E, please check your answers in the 'Answer' tab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</si>
</sst>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44" formatCode="_(&quot;$&quot;* #,##0.00_);_(&quot;$&quot;* \(#,##0.00\);_(&quot;$&quot;* &quot;-&quot;??_);_(@_)"/>
    <numFmt numFmtId="164" formatCode="&quot;$&quot;#,##0.00"/>
    <numFmt numFmtId="165" formatCode="&quot;$&quot;#,##0"/>
    <numFmt numFmtId="166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rgb="FF365F91"/>
      <name val="Calibri"/>
      <family val="2"/>
    </font>
    <font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4"/>
      <color rgb="FFFFFFFF"/>
      <name val="Calibri"/>
      <family val="2"/>
    </font>
    <font>
      <sz val="14"/>
      <color rgb="FFFFFFFF"/>
      <name val="Calibri"/>
      <family val="2"/>
    </font>
    <font>
      <b/>
      <sz val="14"/>
      <color rgb="FF00B0F0"/>
      <name val="Calibri"/>
      <family val="2"/>
      <scheme val="minor"/>
    </font>
    <font>
      <sz val="14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FF"/>
        <bgColor indexed="64"/>
      </patternFill>
    </fill>
    <fill>
      <patternFill patternType="solid">
        <fgColor rgb="FF008AFE"/>
        <bgColor indexed="64"/>
      </patternFill>
    </fill>
    <fill>
      <patternFill patternType="solid">
        <fgColor rgb="FFCBDAFF"/>
        <bgColor indexed="64"/>
      </patternFill>
    </fill>
    <fill>
      <patternFill patternType="solid">
        <fgColor rgb="FFE7EDFF"/>
        <bgColor indexed="64"/>
      </patternFill>
    </fill>
  </fills>
  <borders count="1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37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3" borderId="4" xfId="0" quotePrefix="1" applyFont="1" applyFill="1" applyBorder="1" applyAlignment="1">
      <alignment vertical="center"/>
    </xf>
    <xf numFmtId="4" fontId="6" fillId="3" borderId="4" xfId="0" applyNumberFormat="1" applyFont="1" applyFill="1" applyBorder="1" applyAlignment="1">
      <alignment horizontal="center" vertical="center"/>
    </xf>
    <xf numFmtId="0" fontId="6" fillId="3" borderId="4" xfId="0" quotePrefix="1" applyFont="1" applyFill="1" applyBorder="1" applyAlignment="1">
      <alignment vertical="center" wrapText="1"/>
    </xf>
    <xf numFmtId="4" fontId="6" fillId="3" borderId="4" xfId="0" applyNumberFormat="1" applyFont="1" applyFill="1" applyBorder="1" applyAlignment="1">
      <alignment horizontal="center" vertical="center" wrapText="1"/>
    </xf>
    <xf numFmtId="4" fontId="6" fillId="3" borderId="4" xfId="0" applyNumberFormat="1" applyFont="1" applyFill="1" applyBorder="1" applyAlignment="1">
      <alignment horizontal="left" vertical="center" wrapText="1"/>
    </xf>
    <xf numFmtId="4" fontId="6" fillId="3" borderId="4" xfId="0" quotePrefix="1" applyNumberFormat="1" applyFont="1" applyFill="1" applyBorder="1" applyAlignment="1">
      <alignment horizontal="center" vertical="center"/>
    </xf>
    <xf numFmtId="165" fontId="6" fillId="3" borderId="4" xfId="1" applyNumberFormat="1" applyFont="1" applyFill="1" applyBorder="1" applyAlignment="1">
      <alignment horizontal="center" vertical="center"/>
    </xf>
    <xf numFmtId="166" fontId="6" fillId="3" borderId="4" xfId="2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 readingOrder="1"/>
    </xf>
    <xf numFmtId="0" fontId="7" fillId="4" borderId="6" xfId="0" applyFont="1" applyFill="1" applyBorder="1" applyAlignment="1">
      <alignment horizontal="center" vertical="center" wrapText="1" readingOrder="1"/>
    </xf>
    <xf numFmtId="0" fontId="8" fillId="4" borderId="5" xfId="0" applyFont="1" applyFill="1" applyBorder="1" applyAlignment="1">
      <alignment horizontal="left" vertical="center" wrapText="1" readingOrder="1"/>
    </xf>
    <xf numFmtId="0" fontId="8" fillId="4" borderId="9" xfId="0" applyFont="1" applyFill="1" applyBorder="1" applyAlignment="1">
      <alignment vertical="center" wrapText="1" readingOrder="1"/>
    </xf>
    <xf numFmtId="0" fontId="8" fillId="4" borderId="8" xfId="0" applyFont="1" applyFill="1" applyBorder="1" applyAlignment="1">
      <alignment vertical="center" wrapText="1" readingOrder="1"/>
    </xf>
    <xf numFmtId="0" fontId="7" fillId="4" borderId="8" xfId="0" applyFont="1" applyFill="1" applyBorder="1" applyAlignment="1">
      <alignment vertical="center" wrapText="1" readingOrder="1"/>
    </xf>
    <xf numFmtId="0" fontId="9" fillId="0" borderId="0" xfId="0" applyFont="1"/>
    <xf numFmtId="164" fontId="6" fillId="3" borderId="4" xfId="0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vertical="center" wrapText="1" readingOrder="1"/>
    </xf>
    <xf numFmtId="6" fontId="10" fillId="5" borderId="7" xfId="0" applyNumberFormat="1" applyFont="1" applyFill="1" applyBorder="1" applyAlignment="1">
      <alignment horizontal="right" vertical="center" wrapText="1" readingOrder="1"/>
    </xf>
    <xf numFmtId="6" fontId="10" fillId="6" borderId="6" xfId="0" applyNumberFormat="1" applyFont="1" applyFill="1" applyBorder="1" applyAlignment="1">
      <alignment horizontal="right" vertical="center" wrapText="1" readingOrder="1"/>
    </xf>
    <xf numFmtId="0" fontId="11" fillId="0" borderId="10" xfId="0" applyFont="1" applyBorder="1" applyAlignment="1">
      <alignment vertical="center"/>
    </xf>
    <xf numFmtId="6" fontId="7" fillId="4" borderId="9" xfId="0" applyNumberFormat="1" applyFont="1" applyFill="1" applyBorder="1" applyAlignment="1">
      <alignment horizontal="right" vertical="center" wrapText="1" readingOrder="1"/>
    </xf>
    <xf numFmtId="6" fontId="7" fillId="4" borderId="9" xfId="0" applyNumberFormat="1" applyFont="1" applyFill="1" applyBorder="1" applyAlignment="1">
      <alignment vertical="center" wrapText="1" readingOrder="1"/>
    </xf>
    <xf numFmtId="6" fontId="10" fillId="6" borderId="6" xfId="0" applyNumberFormat="1" applyFont="1" applyFill="1" applyBorder="1" applyAlignment="1">
      <alignment horizontal="left" vertical="center" wrapText="1" indent="1" readingOrder="1"/>
    </xf>
    <xf numFmtId="6" fontId="10" fillId="5" borderId="7" xfId="0" applyNumberFormat="1" applyFont="1" applyFill="1" applyBorder="1" applyAlignment="1">
      <alignment horizontal="left" vertical="center" wrapText="1" indent="1" readingOrder="1"/>
    </xf>
    <xf numFmtId="0" fontId="4" fillId="0" borderId="0" xfId="0" applyFont="1"/>
    <xf numFmtId="6" fontId="12" fillId="2" borderId="1" xfId="3" applyNumberFormat="1" applyFont="1" applyAlignment="1">
      <alignment horizontal="left" vertical="center" wrapText="1" indent="1" readingOrder="1"/>
    </xf>
    <xf numFmtId="0" fontId="12" fillId="2" borderId="1" xfId="3" applyFont="1" applyAlignment="1">
      <alignment vertical="center" wrapText="1" readingOrder="1"/>
    </xf>
    <xf numFmtId="0" fontId="12" fillId="2" borderId="1" xfId="3" applyFont="1" applyAlignment="1">
      <alignment horizontal="left" vertical="center" wrapText="1" readingOrder="1"/>
    </xf>
    <xf numFmtId="0" fontId="16" fillId="0" borderId="0" xfId="0" applyFont="1"/>
    <xf numFmtId="0" fontId="16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Alignment="1">
      <alignment horizontal="center"/>
    </xf>
  </cellXfs>
  <cellStyles count="4">
    <cellStyle name="Check Cell" xfId="3" builtinId="23"/>
    <cellStyle name="Currency" xfId="1" builtinId="4"/>
    <cellStyle name="Normal" xfId="0" builtinId="0"/>
    <cellStyle name="Percent" xfId="2" builtinId="5"/>
  </cellStyles>
  <dxfs count="19">
    <dxf>
      <font>
        <b/>
        <i val="0"/>
        <color rgb="FF99FFCC"/>
      </font>
    </dxf>
    <dxf>
      <font>
        <b/>
        <i val="0"/>
        <color rgb="FFFF9999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99FFCC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99FFCC"/>
      </font>
    </dxf>
    <dxf>
      <font>
        <b/>
        <i val="0"/>
        <color rgb="FFFF9999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</dxfs>
  <tableStyles count="0" defaultTableStyle="TableStyleMedium2" defaultPivotStyle="PivotStyleLight16"/>
  <colors>
    <mruColors>
      <color rgb="FFFF99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215900</xdr:colOff>
      <xdr:row>2</xdr:row>
      <xdr:rowOff>6350</xdr:rowOff>
    </xdr:from>
    <xdr:to>
      <xdr:col>6</xdr:col>
      <xdr:colOff>792797</xdr:colOff>
      <xdr:row>41</xdr:row>
      <xdr:rowOff>144462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A8C590-0F0C-4D62-A2B3-761A412D0B4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662" y="373062"/>
          <a:ext cx="6220460" cy="719137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203200</xdr:colOff>
      <xdr:row>42</xdr:row>
      <xdr:rowOff>12700</xdr:rowOff>
    </xdr:from>
    <xdr:to>
      <xdr:col>6</xdr:col>
      <xdr:colOff>779145</xdr:colOff>
      <xdr:row>75</xdr:row>
      <xdr:rowOff>95567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80835DD-DBA5-4056-BD45-6FA0B2CAFA82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962" y="7618412"/>
          <a:ext cx="6219508" cy="605028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15</xdr:col>
      <xdr:colOff>514350</xdr:colOff>
      <xdr:row>49</xdr:row>
      <xdr:rowOff>172236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40B4115-EBF0-4257-BBF5-4558EE204C1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0450" y="361950"/>
          <a:ext cx="7229475" cy="86780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A16C8-4FAF-4C3B-A67D-E9BF13CE5BE2}">
  <sheetPr codeName="Sheet1"/>
  <dimension ref="B1:G28"/>
  <sheetViews>
    <sheetView tabSelected="1" zoomScaleNormal="100" workbookViewId="0">
      <selection activeCell="C22" sqref="C22"/>
    </sheetView>
  </sheetViews>
  <sheetFormatPr defaultRowHeight="15" x14ac:dyDescent="0.25"/>
  <cols>
    <col min="2" max="2" width="13.7109375" customWidth="1"/>
    <col min="3" max="3" width="47" customWidth="1"/>
    <col min="4" max="4" width="24.42578125" customWidth="1"/>
    <col min="5" max="5" width="17.5703125" bestFit="1" customWidth="1"/>
    <col min="6" max="6" width="18.42578125" customWidth="1"/>
    <col min="7" max="7" width="19.42578125" customWidth="1"/>
  </cols>
  <sheetData>
    <row r="1" spans="2:7" ht="26.25" x14ac:dyDescent="0.25">
      <c r="B1" s="1" t="s">
        <v>11</v>
      </c>
    </row>
    <row r="2" spans="2:7" ht="19.5" thickBot="1" x14ac:dyDescent="0.3">
      <c r="B2" s="2" t="s">
        <v>32</v>
      </c>
    </row>
    <row r="3" spans="2:7" ht="30.75" thickBot="1" x14ac:dyDescent="0.3">
      <c r="B3" s="3" t="s">
        <v>0</v>
      </c>
      <c r="C3" s="3" t="s">
        <v>1</v>
      </c>
      <c r="D3" s="4" t="s">
        <v>2</v>
      </c>
      <c r="E3" s="4" t="s">
        <v>13</v>
      </c>
      <c r="F3" s="4" t="s">
        <v>17</v>
      </c>
      <c r="G3" s="4" t="s">
        <v>27</v>
      </c>
    </row>
    <row r="4" spans="2:7" ht="15.75" thickBot="1" x14ac:dyDescent="0.3">
      <c r="B4" s="5" t="s">
        <v>3</v>
      </c>
      <c r="C4" s="9" t="s">
        <v>8</v>
      </c>
      <c r="D4" s="10" t="s">
        <v>33</v>
      </c>
      <c r="E4" s="6" t="s">
        <v>10</v>
      </c>
      <c r="F4" s="20">
        <v>150</v>
      </c>
      <c r="G4" s="20">
        <v>0</v>
      </c>
    </row>
    <row r="5" spans="2:7" ht="43.5" thickBot="1" x14ac:dyDescent="0.3">
      <c r="B5" s="7" t="s">
        <v>4</v>
      </c>
      <c r="C5" s="9" t="s">
        <v>29</v>
      </c>
      <c r="D5" s="11">
        <v>765452</v>
      </c>
      <c r="E5" s="8" t="s">
        <v>14</v>
      </c>
      <c r="F5" s="20">
        <f>D5/100*12.34</f>
        <v>94456.776800000007</v>
      </c>
      <c r="G5" s="20">
        <f>D5/100*9.19</f>
        <v>70345.038799999995</v>
      </c>
    </row>
    <row r="6" spans="2:7" ht="43.5" thickBot="1" x14ac:dyDescent="0.3">
      <c r="B6" s="7" t="s">
        <v>5</v>
      </c>
      <c r="C6" s="9" t="s">
        <v>30</v>
      </c>
      <c r="D6" s="11">
        <v>155452</v>
      </c>
      <c r="E6" s="8" t="s">
        <v>15</v>
      </c>
      <c r="F6" s="20">
        <f>D6/100*0.33</f>
        <v>512.99160000000006</v>
      </c>
      <c r="G6" s="20">
        <f>D6/100*0.25</f>
        <v>388.63</v>
      </c>
    </row>
    <row r="7" spans="2:7" ht="29.25" thickBot="1" x14ac:dyDescent="0.3">
      <c r="B7" s="5" t="s">
        <v>6</v>
      </c>
      <c r="C7" s="9" t="s">
        <v>9</v>
      </c>
      <c r="D7" s="10" t="s">
        <v>33</v>
      </c>
      <c r="E7" s="6" t="s">
        <v>12</v>
      </c>
      <c r="F7" s="20">
        <v>0</v>
      </c>
      <c r="G7" s="20">
        <v>0</v>
      </c>
    </row>
    <row r="8" spans="2:7" ht="43.5" thickBot="1" x14ac:dyDescent="0.3">
      <c r="B8" s="5" t="s">
        <v>7</v>
      </c>
      <c r="C8" s="9" t="s">
        <v>35</v>
      </c>
      <c r="D8" s="10" t="s">
        <v>33</v>
      </c>
      <c r="E8" s="12">
        <v>2.8000000000000001E-2</v>
      </c>
      <c r="F8" s="20">
        <f>SUM(F5:F6)*0.028</f>
        <v>2659.1535152000001</v>
      </c>
      <c r="G8" s="20">
        <f>SUM(G5:G6)*0.028</f>
        <v>1980.5427264</v>
      </c>
    </row>
    <row r="9" spans="2:7" ht="15.75" thickBot="1" x14ac:dyDescent="0.3">
      <c r="B9" s="5"/>
      <c r="C9" s="9" t="s">
        <v>28</v>
      </c>
      <c r="D9" s="10" t="s">
        <v>33</v>
      </c>
      <c r="E9" s="6">
        <v>0.9</v>
      </c>
      <c r="F9" s="20">
        <f>(F8+F5+F6)*0.9</f>
        <v>87866.029723679996</v>
      </c>
      <c r="G9" s="20">
        <f>(G8+G5+G6)*0.9</f>
        <v>65442.790373760006</v>
      </c>
    </row>
    <row r="11" spans="2:7" ht="18.75" x14ac:dyDescent="0.3">
      <c r="C11" s="29" t="s">
        <v>34</v>
      </c>
    </row>
    <row r="12" spans="2:7" ht="18.75" x14ac:dyDescent="0.3">
      <c r="C12" s="29" t="s">
        <v>38</v>
      </c>
    </row>
    <row r="13" spans="2:7" ht="18.75" x14ac:dyDescent="0.3">
      <c r="C13" s="29" t="s">
        <v>39</v>
      </c>
    </row>
    <row r="14" spans="2:7" ht="18.75" x14ac:dyDescent="0.3">
      <c r="C14" s="29" t="s">
        <v>40</v>
      </c>
    </row>
    <row r="15" spans="2:7" ht="18.75" x14ac:dyDescent="0.3">
      <c r="C15" s="29"/>
    </row>
    <row r="16" spans="2:7" ht="18.75" x14ac:dyDescent="0.3">
      <c r="C16" s="29" t="s">
        <v>41</v>
      </c>
    </row>
    <row r="17" spans="2:6" ht="18.75" x14ac:dyDescent="0.3">
      <c r="C17" s="29"/>
    </row>
    <row r="18" spans="2:6" ht="18.75" x14ac:dyDescent="0.3">
      <c r="C18" s="29" t="s">
        <v>44</v>
      </c>
    </row>
    <row r="19" spans="2:6" ht="19.5" thickBot="1" x14ac:dyDescent="0.35">
      <c r="C19" s="29"/>
    </row>
    <row r="20" spans="2:6" ht="19.5" thickBot="1" x14ac:dyDescent="0.3">
      <c r="C20" s="13" t="s">
        <v>16</v>
      </c>
      <c r="D20" s="14" t="s">
        <v>17</v>
      </c>
      <c r="E20" s="14" t="s">
        <v>18</v>
      </c>
    </row>
    <row r="21" spans="2:6" ht="20.25" thickTop="1" thickBot="1" x14ac:dyDescent="0.3">
      <c r="C21" s="17" t="s">
        <v>19</v>
      </c>
      <c r="D21" s="22" t="str">
        <f>IFERROR(D22+D23, "")</f>
        <v/>
      </c>
      <c r="E21" s="22" t="str">
        <f>IFERROR(E22+E23, "")</f>
        <v/>
      </c>
    </row>
    <row r="22" spans="2:6" ht="20.25" thickTop="1" thickBot="1" x14ac:dyDescent="0.35">
      <c r="B22" s="19" t="s">
        <v>22</v>
      </c>
      <c r="C22" s="30"/>
      <c r="D22" s="23" t="str">
        <f>IFERROR(VLOOKUP(C22, $C$4:$G$9, 4, 0), "")</f>
        <v/>
      </c>
      <c r="E22" s="23" t="str">
        <f>IFERROR(VLOOKUP(C22, $C$4:$G$9, 5, 0), "")</f>
        <v/>
      </c>
      <c r="F22" s="24" t="str">
        <f>IF(C22="", "PLEASE SELECT A RESPONSE",IF(OR(C22=$C$23, C22=$C$24,C22=$C$26, C22=C$27), "PLEASE CHECK YOUR ANSWERS. NO DUPLICATES.", ""))</f>
        <v>PLEASE SELECT A RESPONSE</v>
      </c>
    </row>
    <row r="23" spans="2:6" ht="20.25" thickTop="1" thickBot="1" x14ac:dyDescent="0.35">
      <c r="B23" s="19" t="s">
        <v>23</v>
      </c>
      <c r="C23" s="30"/>
      <c r="D23" s="22" t="str">
        <f t="shared" ref="D23:D24" si="0">IFERROR(VLOOKUP(C23, $C$4:$G$9, 4, 0), "")</f>
        <v/>
      </c>
      <c r="E23" s="22" t="str">
        <f t="shared" ref="E23:E24" si="1">IFERROR(VLOOKUP(C23, $C$4:$G$9, 5, 0), "")</f>
        <v/>
      </c>
      <c r="F23" s="24" t="str">
        <f>IF(C23="", "PLEASE SELECT A RESPONSE",IF(OR(C23=$C$22, C23=$C$24,C23=$C$26, C23=C$27), "PLEASE CHECK YOUR ANSWERS. NO DUPLICATES.", ""))</f>
        <v>PLEASE SELECT A RESPONSE</v>
      </c>
    </row>
    <row r="24" spans="2:6" ht="20.25" thickTop="1" thickBot="1" x14ac:dyDescent="0.35">
      <c r="B24" s="19" t="s">
        <v>24</v>
      </c>
      <c r="C24" s="31"/>
      <c r="D24" s="23" t="str">
        <f t="shared" si="0"/>
        <v/>
      </c>
      <c r="E24" s="23" t="str">
        <f t="shared" si="1"/>
        <v/>
      </c>
      <c r="F24" s="24" t="str">
        <f>IF(C24="", "PLEASE SELECT A RESPONSE",IF(OR(C24=$C$22, C24=$C$23,C24=$C$26, C24=C$27), "PLEASE CHECK YOUR ANSWERS. NO DUPLICATES.", ""))</f>
        <v>PLEASE SELECT A RESPONSE</v>
      </c>
    </row>
    <row r="25" spans="2:6" ht="20.25" thickTop="1" thickBot="1" x14ac:dyDescent="0.35">
      <c r="B25" s="19"/>
      <c r="C25" s="21" t="s">
        <v>20</v>
      </c>
      <c r="D25" s="22" t="str">
        <f>IFERROR(D21+D24,"")</f>
        <v/>
      </c>
      <c r="E25" s="22" t="str">
        <f>IFERROR(E21+E24,"")</f>
        <v/>
      </c>
    </row>
    <row r="26" spans="2:6" ht="20.25" thickTop="1" thickBot="1" x14ac:dyDescent="0.35">
      <c r="B26" s="19" t="s">
        <v>25</v>
      </c>
      <c r="C26" s="31"/>
      <c r="D26" s="23" t="str">
        <f t="shared" ref="D26:D27" si="2">IFERROR(VLOOKUP(C26, $C$4:$G$9, 4, 0), "")</f>
        <v/>
      </c>
      <c r="E26" s="23" t="str">
        <f t="shared" ref="E26:E27" si="3">IFERROR(VLOOKUP(C26, $C$4:$G$9, 5, 0), "")</f>
        <v/>
      </c>
      <c r="F26" s="24" t="str">
        <f>IF(C26="", "PLEASE SELECT A RESPONSE",IF(OR(C26=$C$22, C26=$C$23,C26=$C$24, C26=C$27), "PLEASE CHECK YOUR ANSWERS. NO DUPLICATES.", ""))</f>
        <v>PLEASE SELECT A RESPONSE</v>
      </c>
    </row>
    <row r="27" spans="2:6" ht="20.25" thickTop="1" thickBot="1" x14ac:dyDescent="0.35">
      <c r="B27" s="19" t="s">
        <v>26</v>
      </c>
      <c r="C27" s="32"/>
      <c r="D27" s="22" t="str">
        <f t="shared" si="2"/>
        <v/>
      </c>
      <c r="E27" s="22" t="str">
        <f t="shared" si="3"/>
        <v/>
      </c>
      <c r="F27" s="24" t="str">
        <f>IF(C27="", "PLEASE SELECT A RESPONSE",IF(OR(C27=$C$22, C27=$C$23,C27=$C$24, C27=C$26), "PLEASE CHECK YOUR ANSWERS. NO DUPLICATES.", ""))</f>
        <v>PLEASE SELECT A RESPONSE</v>
      </c>
    </row>
    <row r="28" spans="2:6" ht="19.5" thickTop="1" x14ac:dyDescent="0.25">
      <c r="C28" s="18" t="s">
        <v>21</v>
      </c>
      <c r="D28" s="25" t="str">
        <f>IFERROR(D26+D27,"")</f>
        <v/>
      </c>
      <c r="E28" s="26" t="str">
        <f>IFERROR(E26+E27,"")</f>
        <v/>
      </c>
    </row>
  </sheetData>
  <dataValidations count="1">
    <dataValidation type="list" allowBlank="1" showInputMessage="1" showErrorMessage="1" sqref="C26:C27 C22:C24" xr:uid="{FD062ADF-E76A-4E6D-B065-9EB43FFD7EAE}">
      <formula1>$C$4:$C$9</formula1>
    </dataValidation>
  </dataValidations>
  <printOptions horizontalCentered="1" verticalCentered="1"/>
  <pageMargins left="0.7" right="0.7" top="1.25" bottom="0.75" header="0.3" footer="0.3"/>
  <pageSetup scale="83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3CD64-D1E2-498A-8092-24FA033D0B6C}">
  <sheetPr codeName="Sheet2"/>
  <dimension ref="A1:I1"/>
  <sheetViews>
    <sheetView showGridLines="0" zoomScaleNormal="100" workbookViewId="0"/>
  </sheetViews>
  <sheetFormatPr defaultRowHeight="15" x14ac:dyDescent="0.25"/>
  <cols>
    <col min="1" max="2" width="9.140625" customWidth="1"/>
    <col min="4" max="4" width="17.7109375" customWidth="1"/>
    <col min="5" max="5" width="17" customWidth="1"/>
    <col min="6" max="6" width="16.7109375" customWidth="1"/>
    <col min="7" max="7" width="24.5703125" customWidth="1"/>
    <col min="8" max="9" width="19.7109375" customWidth="1"/>
    <col min="10" max="10" width="9.140625" customWidth="1"/>
  </cols>
  <sheetData>
    <row r="1" spans="1:9" x14ac:dyDescent="0.25">
      <c r="A1" s="33" t="s">
        <v>42</v>
      </c>
      <c r="C1" s="34"/>
      <c r="D1" s="35"/>
      <c r="E1" s="35"/>
      <c r="F1" s="35"/>
      <c r="G1" s="35"/>
      <c r="H1" s="33" t="s">
        <v>43</v>
      </c>
      <c r="I1" s="36"/>
    </row>
  </sheetData>
  <pageMargins left="0.7" right="0.7" top="1.75" bottom="0.75" header="0.3" footer="0.3"/>
  <pageSetup scale="68" orientation="portrait" r:id="rId1"/>
  <headerFooter scaleWithDoc="0"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1DB55-38AB-41A6-8219-6D1DE29897CA}">
  <sheetPr codeName="Sheet3"/>
  <dimension ref="B1:E10"/>
  <sheetViews>
    <sheetView zoomScaleNormal="100" workbookViewId="0"/>
  </sheetViews>
  <sheetFormatPr defaultRowHeight="15" x14ac:dyDescent="0.25"/>
  <cols>
    <col min="2" max="2" width="47" customWidth="1"/>
    <col min="3" max="3" width="24.42578125" customWidth="1"/>
    <col min="4" max="4" width="17.5703125" bestFit="1" customWidth="1"/>
  </cols>
  <sheetData>
    <row r="1" spans="2:5" ht="15.75" thickBot="1" x14ac:dyDescent="0.3"/>
    <row r="2" spans="2:5" ht="19.5" thickBot="1" x14ac:dyDescent="0.3">
      <c r="B2" s="13" t="s">
        <v>16</v>
      </c>
      <c r="C2" s="14" t="s">
        <v>17</v>
      </c>
      <c r="D2" s="14" t="s">
        <v>18</v>
      </c>
    </row>
    <row r="3" spans="2:5" ht="20.25" thickTop="1" thickBot="1" x14ac:dyDescent="0.3">
      <c r="B3" s="17" t="s">
        <v>19</v>
      </c>
      <c r="C3" s="22">
        <v>94969.768400000001</v>
      </c>
      <c r="D3" s="22">
        <v>70733.668799999999</v>
      </c>
    </row>
    <row r="4" spans="2:5" ht="57" thickBot="1" x14ac:dyDescent="0.3">
      <c r="B4" s="27" t="s">
        <v>31</v>
      </c>
      <c r="C4" s="23">
        <v>94456.776800000007</v>
      </c>
      <c r="D4" s="23">
        <v>70345.038799999995</v>
      </c>
      <c r="E4" t="str">
        <f>IF(OR(B4='Exercise 1'!$C$22, B4='Exercise 1'!$C$23), "Correct! The first step is to calculate manual premium using class code exposures", "Please check your answer")</f>
        <v>Please check your answer</v>
      </c>
    </row>
    <row r="5" spans="2:5" ht="20.25" thickTop="1" thickBot="1" x14ac:dyDescent="0.3">
      <c r="B5" s="28" t="s">
        <v>30</v>
      </c>
      <c r="C5" s="22">
        <v>512.99160000000006</v>
      </c>
      <c r="D5" s="22">
        <v>388.63</v>
      </c>
      <c r="E5" t="str">
        <f>IF(OR(B5='Exercise 1'!$C$22, B5='Exercise 1'!$C$23), "Correct! The first step is to calculate manual premium using class code exposures", "Please check your answer")</f>
        <v>Please check your answer</v>
      </c>
    </row>
    <row r="6" spans="2:5" ht="57" thickBot="1" x14ac:dyDescent="0.3">
      <c r="B6" s="16" t="s">
        <v>36</v>
      </c>
      <c r="C6" s="23">
        <v>2659.1535152000001</v>
      </c>
      <c r="D6" s="23">
        <v>1980.5427264</v>
      </c>
      <c r="E6" t="str">
        <f>IF(B6='Exercise 1'!C24, "Correct! The next step after calculating manual premium is to calculate the employers liability increased limits premium.", "Please check your answer")</f>
        <v>Please check your answer</v>
      </c>
    </row>
    <row r="7" spans="2:5" ht="20.25" thickTop="1" thickBot="1" x14ac:dyDescent="0.3">
      <c r="B7" s="21" t="s">
        <v>20</v>
      </c>
      <c r="C7" s="22">
        <v>97628.921915200001</v>
      </c>
      <c r="D7" s="22">
        <v>72714.211526400002</v>
      </c>
    </row>
    <row r="8" spans="2:5" ht="38.25" thickBot="1" x14ac:dyDescent="0.3">
      <c r="B8" s="16" t="s">
        <v>37</v>
      </c>
      <c r="C8" s="23">
        <v>87866.029723679996</v>
      </c>
      <c r="D8" s="23">
        <v>65442.790373760006</v>
      </c>
      <c r="E8" t="str">
        <f>IF(B8='Exercise 1'!C26, "Correct! The next step after calculating manual premium is to calculate the employers liability increased limits premium.", "Please check your answer")</f>
        <v>Please check your answer</v>
      </c>
    </row>
    <row r="9" spans="2:5" ht="20.25" thickTop="1" thickBot="1" x14ac:dyDescent="0.3">
      <c r="B9" s="15" t="s">
        <v>8</v>
      </c>
      <c r="C9" s="22">
        <v>150</v>
      </c>
      <c r="D9" s="22">
        <v>0</v>
      </c>
      <c r="E9" t="str">
        <f>IF(B9='Exercise 1'!C27, "Correct! The next step after calculating manual premium is to calculate the employers liability increased limits premium.", "Please check your answer")</f>
        <v>Please check your answer</v>
      </c>
    </row>
    <row r="10" spans="2:5" ht="19.5" thickTop="1" x14ac:dyDescent="0.25">
      <c r="B10" s="18" t="s">
        <v>21</v>
      </c>
      <c r="C10" s="25">
        <v>88016.029723679996</v>
      </c>
      <c r="D10" s="26">
        <v>65442.790373760006</v>
      </c>
    </row>
  </sheetData>
  <printOptions horizontalCentered="1"/>
  <pageMargins left="0.7" right="0.7" top="1.5" bottom="0.75" header="0.3" footer="0.3"/>
  <pageSetup scale="73" orientation="portrait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id="{F249CA5A-5B58-413C-9B14-DC183BA9327C}">
            <xm:f>AND(B4&lt;&gt;'Exercise 1'!$C$22, B4&lt;&gt;'Exercise 1'!$C$23)</xm:f>
            <x14:dxf>
              <font>
                <b/>
                <i val="0"/>
                <color rgb="FFC00000"/>
              </font>
            </x14:dxf>
          </x14:cfRule>
          <x14:cfRule type="expression" priority="19" id="{3B582D07-4819-4684-B17A-A956CC2BA573}">
            <xm:f>OR(B4='Exercise 1'!$C$22, B4='Exercise 1'!$C$23)</xm:f>
            <x14:dxf>
              <font>
                <b/>
                <i val="0"/>
                <color rgb="FF00B050"/>
              </font>
            </x14:dxf>
          </x14:cfRule>
          <xm:sqref>E4</xm:sqref>
        </x14:conditionalFormatting>
        <x14:conditionalFormatting xmlns:xm="http://schemas.microsoft.com/office/excel/2006/main">
          <x14:cfRule type="expression" priority="16" id="{1540B2EC-F091-4193-823A-F1F0DD554988}">
            <xm:f>AND(B4&lt;&gt;'Exercise 1'!$C$22, B4&lt;&gt;'Exercise 1'!$C$23)</xm:f>
            <x14:dxf>
              <font>
                <b/>
                <i val="0"/>
                <color rgb="FFC00000"/>
              </font>
            </x14:dxf>
          </x14:cfRule>
          <x14:cfRule type="expression" priority="17" id="{7857AEEF-A42F-46E8-8D51-09BE0C6AC4C0}">
            <xm:f>OR(B4='Exercise 1'!$C$22, B4='Exercise 1'!$C$23)</xm:f>
            <x14:dxf>
              <font>
                <b/>
                <i val="0"/>
                <color rgb="FF00B050"/>
              </font>
            </x14:dxf>
          </x14:cfRule>
          <xm:sqref>B4</xm:sqref>
        </x14:conditionalFormatting>
        <x14:conditionalFormatting xmlns:xm="http://schemas.microsoft.com/office/excel/2006/main">
          <x14:cfRule type="expression" priority="14" id="{E7A33E13-9DA5-4662-AEF9-CE57743ABF29}">
            <xm:f>AND(B5&lt;&gt;'Exercise 1'!$C$22, B5&lt;&gt;'Exercise 1'!$C$23)</xm:f>
            <x14:dxf>
              <font>
                <b/>
                <i val="0"/>
                <color rgb="FFC00000"/>
              </font>
            </x14:dxf>
          </x14:cfRule>
          <x14:cfRule type="expression" priority="15" id="{0C10A6A2-90D3-4562-A220-CDE6A8012A36}">
            <xm:f>OR(B5='Exercise 1'!$C$22, B5='Exercise 1'!$C$23)</xm:f>
            <x14:dxf>
              <font>
                <b/>
                <i val="0"/>
                <color rgb="FF00B050"/>
              </font>
            </x14:dxf>
          </x14:cfRule>
          <xm:sqref>E5</xm:sqref>
        </x14:conditionalFormatting>
        <x14:conditionalFormatting xmlns:xm="http://schemas.microsoft.com/office/excel/2006/main">
          <x14:cfRule type="expression" priority="12" id="{6C6870F1-C1A9-49AC-85B5-FFC438136652}">
            <xm:f>OR(B5='Exercise 1'!$C$22, B5='Exercise 1'!$C$23)</xm:f>
            <x14:dxf>
              <font>
                <b/>
                <i val="0"/>
                <color rgb="FF00B050"/>
              </font>
            </x14:dxf>
          </x14:cfRule>
          <x14:cfRule type="expression" priority="13" id="{578C42C1-5828-4431-BD77-33F28BADF5F0}">
            <xm:f>AND(B5&lt;&gt;'Exercise 1'!$C$22, B5&lt;&gt;'Exercise 1'!$C$23)</xm:f>
            <x14:dxf>
              <font>
                <b/>
                <i val="0"/>
                <color rgb="FFC00000"/>
              </font>
            </x14:dxf>
          </x14:cfRule>
          <xm:sqref>B5</xm:sqref>
        </x14:conditionalFormatting>
        <x14:conditionalFormatting xmlns:xm="http://schemas.microsoft.com/office/excel/2006/main">
          <x14:cfRule type="expression" priority="10" id="{A94D7B7B-FD30-4B7B-9F81-CB0AB176A4C7}">
            <xm:f>B6&lt;&gt;'Exercise 1'!C24</xm:f>
            <x14:dxf>
              <font>
                <b/>
                <i val="0"/>
                <color rgb="FFC00000"/>
              </font>
            </x14:dxf>
          </x14:cfRule>
          <x14:cfRule type="expression" priority="11" id="{8E68F468-D815-436C-803A-311FD59BD7DB}">
            <xm:f>B6='Exercise 1'!C24</xm:f>
            <x14:dxf>
              <font>
                <b/>
                <i val="0"/>
                <color rgb="FF00B050"/>
              </font>
            </x14:dxf>
          </x14:cfRule>
          <xm:sqref>E6</xm:sqref>
        </x14:conditionalFormatting>
        <x14:conditionalFormatting xmlns:xm="http://schemas.microsoft.com/office/excel/2006/main">
          <x14:cfRule type="expression" priority="8" id="{CE95974F-C74D-4264-9DD1-DF137E10499B}">
            <xm:f>B6&lt;&gt;'Exercise 1'!C24</xm:f>
            <x14:dxf>
              <font>
                <b/>
                <i val="0"/>
                <color rgb="FFFF9999"/>
              </font>
            </x14:dxf>
          </x14:cfRule>
          <x14:cfRule type="expression" priority="9" id="{7B995AAA-1458-48A0-B92F-E004F57DA46E}">
            <xm:f>B6='Exercise 1'!C24</xm:f>
            <x14:dxf>
              <font>
                <b/>
                <i val="0"/>
                <color rgb="FF99FFCC"/>
              </font>
            </x14:dxf>
          </x14:cfRule>
          <xm:sqref>B6</xm:sqref>
        </x14:conditionalFormatting>
        <x14:conditionalFormatting xmlns:xm="http://schemas.microsoft.com/office/excel/2006/main">
          <x14:cfRule type="expression" priority="6" id="{88947B33-27F6-466C-AC88-DA0605469263}">
            <xm:f>B8&lt;&gt;'Exercise 1'!C26</xm:f>
            <x14:dxf>
              <font>
                <b/>
                <i val="0"/>
                <color rgb="FFC00000"/>
              </font>
            </x14:dxf>
          </x14:cfRule>
          <x14:cfRule type="expression" priority="7" id="{BBC2DA50-C945-4CFD-9358-7A23DC1F7A15}">
            <xm:f>B8='Exercise 1'!C26</xm:f>
            <x14:dxf>
              <font>
                <b/>
                <i val="0"/>
                <color rgb="FF00B050"/>
              </font>
            </x14:dxf>
          </x14:cfRule>
          <xm:sqref>E8</xm:sqref>
        </x14:conditionalFormatting>
        <x14:conditionalFormatting xmlns:xm="http://schemas.microsoft.com/office/excel/2006/main">
          <x14:cfRule type="expression" priority="5" id="{A9BAAA97-4BA6-424B-AD99-8F5EE5768EFD}">
            <xm:f>B8='Exercise 1'!C26</xm:f>
            <x14:dxf>
              <font>
                <b/>
                <i val="0"/>
                <color rgb="FF99FFCC"/>
              </font>
            </x14:dxf>
          </x14:cfRule>
          <xm:sqref>B8</xm:sqref>
        </x14:conditionalFormatting>
        <x14:conditionalFormatting xmlns:xm="http://schemas.microsoft.com/office/excel/2006/main">
          <x14:cfRule type="expression" priority="3" id="{C48B3332-4C74-452B-808A-731E353FDFFB}">
            <xm:f>B9&lt;&gt;'Exercise 1'!C27</xm:f>
            <x14:dxf>
              <font>
                <b/>
                <i val="0"/>
                <color rgb="FFC00000"/>
              </font>
            </x14:dxf>
          </x14:cfRule>
          <x14:cfRule type="expression" priority="4" id="{81D082CF-4748-4F37-88D9-99FAE853E2D5}">
            <xm:f>B9='Exercise 1'!C27</xm:f>
            <x14:dxf>
              <font>
                <b/>
                <i val="0"/>
                <color rgb="FF00B050"/>
              </font>
            </x14:dxf>
          </x14:cfRule>
          <xm:sqref>E9</xm:sqref>
        </x14:conditionalFormatting>
        <x14:conditionalFormatting xmlns:xm="http://schemas.microsoft.com/office/excel/2006/main">
          <x14:cfRule type="expression" priority="1" id="{1C77A1D5-8589-41CE-AA39-675EA22C53D1}">
            <xm:f>B9&lt;&gt;'Exercise 1'!C27</xm:f>
            <x14:dxf>
              <font>
                <b/>
                <i val="0"/>
                <color rgb="FFFF9999"/>
              </font>
            </x14:dxf>
          </x14:cfRule>
          <x14:cfRule type="expression" priority="2" id="{2F22952B-9124-4A5C-B0C1-4DE7565AAC5B}">
            <xm:f>B9='Exercise 1'!C27</xm:f>
            <x14:dxf>
              <font>
                <b/>
                <i val="0"/>
                <color rgb="FF99FFCC"/>
              </font>
            </x14:dxf>
          </x14:cfRule>
          <xm:sqref>B9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CCI Document" ma:contentTypeID="0x0101005BD81117AD50B8448144072BD31C464A003B228EF7E2009046A2B5E48EE6485E7B" ma:contentTypeVersion="8" ma:contentTypeDescription="" ma:contentTypeScope="" ma:versionID="56fbb2234619a5f3c92f51ea295c5527">
  <xsd:schema xmlns:xsd="http://www.w3.org/2001/XMLSchema" xmlns:xs="http://www.w3.org/2001/XMLSchema" xmlns:p="http://schemas.microsoft.com/office/2006/metadata/properties" xmlns:ns1="1c456771-0985-49e7-9302-be6eb45a3cec" xmlns:ns2="http://schemas.microsoft.com/sharepoint/v3" xmlns:ns4="3d961908-4cd6-488c-aab1-dfe844096dc7" targetNamespace="http://schemas.microsoft.com/office/2006/metadata/properties" ma:root="true" ma:fieldsID="198ed949545e4820208d86472fb02d63" ns1:_="" ns2:_="" ns4:_="">
    <xsd:import namespace="1c456771-0985-49e7-9302-be6eb45a3cec"/>
    <xsd:import namespace="http://schemas.microsoft.com/sharepoint/v3"/>
    <xsd:import namespace="3d961908-4cd6-488c-aab1-dfe844096dc7"/>
    <xsd:element name="properties">
      <xsd:complexType>
        <xsd:sequence>
          <xsd:element name="documentManagement">
            <xsd:complexType>
              <xsd:all>
                <xsd:element ref="ns1:IsThisACommitteePortal"/>
                <xsd:element ref="ns1:NCCI_x0020_Description"/>
                <xsd:element ref="ns1:NCCI_x0020_Sub_x0020_Category" minOccurs="0"/>
                <xsd:element ref="ns1:NCCI_x0020_Search_x0020_Category"/>
                <xsd:element ref="ns1:NCCI_x0020_Data_x0020_Type"/>
                <xsd:element ref="ns2:PublishingStartDate" minOccurs="0"/>
                <xsd:element ref="ns2:PublishingExpirationDate" minOccurs="0"/>
                <xsd:element ref="ns1:NCCI_x0020_Archive_x0020_Date"/>
                <xsd:element ref="ns1:NCCI_x0020_List_x0020_Order_x0020_Date"/>
                <xsd:element ref="ns1:NCCI_x0020_Posted_x0020_Date" minOccurs="0"/>
                <xsd:element ref="ns1:NCCI_x0020_Posting_x0020_Flag"/>
                <xsd:element ref="ns1:NCCI_x0020_Enable_x0020_Search"/>
                <xsd:element ref="ns1:NCCI_x0020_National_x0020_or_x0020_State"/>
                <xsd:element ref="ns1:NCCI_x0020_Display_x0020_in_x0020_Listing" minOccurs="0"/>
                <xsd:element ref="ns1:NCCI_x0020_Content_x0020_Owner"/>
                <xsd:element ref="ns1:NCCI_x0020_Content_x0020_Author"/>
                <xsd:element ref="ns1:NCCI_x0020_Editorial_x0020_Reviewer"/>
                <xsd:element ref="ns1:NCCI_x0020_Document_x0020_ID" minOccurs="0"/>
                <xsd:element ref="ns1:CommitteeMeetingDate" minOccurs="0"/>
                <xsd:element ref="ns1:CommitteeTime" minOccurs="0"/>
                <xsd:element ref="ns1:CommitteePlace" minOccurs="0"/>
                <xsd:element ref="ns1:CommitteeInformation" minOccurs="0"/>
                <xsd:element ref="ns1:CommitteeDisplayPresentation" minOccurs="0"/>
                <xsd:element ref="ns2:AssignedTo" minOccurs="0"/>
                <xsd:element ref="ns1:_dlc_DocId" minOccurs="0"/>
                <xsd:element ref="ns1:NCCI_x0020_Sub_x0020_Category_x003a_NCCI_x0020_Category" minOccurs="0"/>
                <xsd:element ref="ns1:_dlc_DocIdUrl" minOccurs="0"/>
                <xsd:element ref="ns1:_dlc_DocIdPersistId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456771-0985-49e7-9302-be6eb45a3cec" elementFormDefault="qualified">
    <xsd:import namespace="http://schemas.microsoft.com/office/2006/documentManagement/types"/>
    <xsd:import namespace="http://schemas.microsoft.com/office/infopath/2007/PartnerControls"/>
    <xsd:element name="IsThisACommitteePortal" ma:index="0" ma:displayName="IsThisACommitteePortal" ma:description="" ma:format="RadioButtons" ma:internalName="IsThisACommitteePortal" ma:readOnly="false">
      <xsd:simpleType>
        <xsd:restriction base="dms:Choice">
          <xsd:enumeration value="Yes"/>
          <xsd:enumeration value="No"/>
        </xsd:restriction>
      </xsd:simpleType>
    </xsd:element>
    <xsd:element name="NCCI_x0020_Description" ma:index="3" ma:displayName="NCCI Description" ma:internalName="NCCI_x0020_Description">
      <xsd:simpleType>
        <xsd:restriction base="dms:Note">
          <xsd:maxLength value="255"/>
        </xsd:restriction>
      </xsd:simpleType>
    </xsd:element>
    <xsd:element name="NCCI_x0020_Sub_x0020_Category" ma:index="4" nillable="true" ma:displayName="NCCI Sub Category" ma:list="{81991bb4-1a86-431f-bf5c-02e9fba158a4}" ma:internalName="NCCI_x0020_Sub_x0020_Category" ma:showField="NCCI_x0020_Sub_x0020_Category0" ma:web="1c456771-0985-49e7-9302-be6eb45a3cec" ma:requiredMultiChoice="tru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NCCI_x0020_Search_x0020_Category" ma:index="5" ma:displayName="NCCI Search Category" ma:list="{3aae141b-f480-4366-b1b0-6204d6205b32}" ma:internalName="NCCI_x0020_Search_x0020_Category" ma:showField="NCCI_x0020_Search_x0020_Category" ma:web="1c456771-0985-49e7-9302-be6eb45a3cec">
      <xsd:simpleType>
        <xsd:restriction base="dms:Lookup"/>
      </xsd:simpleType>
    </xsd:element>
    <xsd:element name="NCCI_x0020_Data_x0020_Type" ma:index="6" ma:displayName="NCCI Data Type" ma:list="{38d94991-ad21-4d93-8c24-060a745803a7}" ma:internalName="NCCI_x0020_Data_x0020_Type" ma:showField="NCCI_x0020_Data_x0020_Type" ma:web="1c456771-0985-49e7-9302-be6eb45a3cec">
      <xsd:simpleType>
        <xsd:restriction base="dms:Lookup"/>
      </xsd:simpleType>
    </xsd:element>
    <xsd:element name="NCCI_x0020_Archive_x0020_Date" ma:index="9" ma:displayName="NCCI Archive Date" ma:format="DateOnly" ma:internalName="NCCI_x0020_Archive_x0020_Date">
      <xsd:simpleType>
        <xsd:restriction base="dms:DateTime"/>
      </xsd:simpleType>
    </xsd:element>
    <xsd:element name="NCCI_x0020_List_x0020_Order_x0020_Date" ma:index="10" ma:displayName="NCCI List Order Date" ma:default="[today]" ma:format="DateOnly" ma:indexed="true" ma:internalName="NCCI_x0020_List_x0020_Order_x0020_Date">
      <xsd:simpleType>
        <xsd:restriction base="dms:DateTime"/>
      </xsd:simpleType>
    </xsd:element>
    <xsd:element name="NCCI_x0020_Posted_x0020_Date" ma:index="11" nillable="true" ma:displayName="NCCI Posted Date" ma:internalName="NCCI_x0020_Posted_x0020_Date">
      <xsd:simpleType>
        <xsd:restriction base="dms:Text">
          <xsd:maxLength value="255"/>
        </xsd:restriction>
      </xsd:simpleType>
    </xsd:element>
    <xsd:element name="NCCI_x0020_Posting_x0020_Flag" ma:index="12" ma:displayName="NCCI Posting Flag" ma:default="Neither" ma:format="RadioButtons" ma:internalName="NCCI_x0020_Posting_x0020_Flag">
      <xsd:simpleType>
        <xsd:restriction base="dms:Choice">
          <xsd:enumeration value="Neither"/>
          <xsd:enumeration value="New"/>
          <xsd:enumeration value="Updated"/>
        </xsd:restriction>
      </xsd:simpleType>
    </xsd:element>
    <xsd:element name="NCCI_x0020_Enable_x0020_Search" ma:index="13" ma:displayName="NCCI Enable Search" ma:default="Yes" ma:format="Dropdown" ma:internalName="NCCI_x0020_Enable_x0020_Search">
      <xsd:simpleType>
        <xsd:restriction base="dms:Choice">
          <xsd:enumeration value="Yes"/>
          <xsd:enumeration value="No"/>
        </xsd:restriction>
      </xsd:simpleType>
    </xsd:element>
    <xsd:element name="NCCI_x0020_National_x0020_or_x0020_State" ma:index="14" ma:displayName="NCCI National or State" ma:default="National" ma:format="Dropdown" ma:internalName="NCCI_x0020_National_x0020_or_x0020_State">
      <xsd:simpleType>
        <xsd:restriction base="dms:Choice">
          <xsd:enumeration value="National"/>
          <xsd:enumeration value="Alabama"/>
          <xsd:enumeration value="Alaska"/>
          <xsd:enumeration value="Arizona"/>
          <xsd:enumeration value="Arkansas"/>
          <xsd:enumeration value="California"/>
          <xsd:enumeration value="Colorado"/>
          <xsd:enumeration value="Connecticut"/>
          <xsd:enumeration value="Delaware"/>
          <xsd:enumeration value="District of Columbia"/>
          <xsd:enumeration value="Florida"/>
          <xsd:enumeration value="Georgia"/>
          <xsd:enumeration value="Hawaii"/>
          <xsd:enumeration value="Idaho"/>
          <xsd:enumeration value="Illinois"/>
          <xsd:enumeration value="Indiana"/>
          <xsd:enumeration value="Iowa"/>
          <xsd:enumeration value="Kansas"/>
          <xsd:enumeration value="Kentucky"/>
          <xsd:enumeration value="Louisiana"/>
          <xsd:enumeration value="Maine"/>
          <xsd:enumeration value="Maryland"/>
          <xsd:enumeration value="Massachusetts"/>
          <xsd:enumeration value="Michigan"/>
          <xsd:enumeration value="Minnesota"/>
          <xsd:enumeration value="Mississippi"/>
          <xsd:enumeration value="Missouri"/>
          <xsd:enumeration value="Montana"/>
          <xsd:enumeration value="Nebraska"/>
          <xsd:enumeration value="Nevada"/>
          <xsd:enumeration value="New Hampshire"/>
          <xsd:enumeration value="New Jersey"/>
          <xsd:enumeration value="New Mexico"/>
          <xsd:enumeration value="New York"/>
          <xsd:enumeration value="North Carolina"/>
          <xsd:enumeration value="North Dakota"/>
          <xsd:enumeration value="Ohio"/>
          <xsd:enumeration value="Oklahoma"/>
          <xsd:enumeration value="Oregon"/>
          <xsd:enumeration value="Pennsylvania"/>
          <xsd:enumeration value="Rhode Island"/>
          <xsd:enumeration value="South Carolina"/>
          <xsd:enumeration value="South Dakota"/>
          <xsd:enumeration value="Tennessee"/>
          <xsd:enumeration value="Texas"/>
          <xsd:enumeration value="Utah"/>
          <xsd:enumeration value="Vermont"/>
          <xsd:enumeration value="Virginia"/>
          <xsd:enumeration value="Washington"/>
          <xsd:enumeration value="West Virginia"/>
          <xsd:enumeration value="Wisconsin"/>
          <xsd:enumeration value="Wyoming"/>
        </xsd:restriction>
      </xsd:simpleType>
    </xsd:element>
    <xsd:element name="NCCI_x0020_Display_x0020_in_x0020_Listing" ma:index="15" nillable="true" ma:displayName="NCCI Display in Listing" ma:default="0" ma:internalName="NCCI_x0020_Display_x0020_in_x0020_Listing">
      <xsd:simpleType>
        <xsd:restriction base="dms:Boolean"/>
      </xsd:simpleType>
    </xsd:element>
    <xsd:element name="NCCI_x0020_Content_x0020_Owner" ma:index="16" ma:displayName="NCCI Content Owner" ma:list="UserInfo" ma:SharePointGroup="0" ma:internalName="NCCI_x0020_Content_x0020_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Content_x0020_Author" ma:index="17" ma:displayName="NCCI Content Author" ma:list="UserInfo" ma:SharePointGroup="211" ma:internalName="NCCI_x0020_Content_x0020_Autho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Editorial_x0020_Reviewer" ma:index="18" ma:displayName="NCCI Editorial Reviewer" ma:list="UserInfo" ma:SharePointGroup="55" ma:internalName="NCCI_x0020_Editorial_x0020_Review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Document_x0020_ID" ma:index="19" nillable="true" ma:displayName="NCCI Document ID" ma:internalName="NCCI_x0020_Document_x0020_ID">
      <xsd:simpleType>
        <xsd:restriction base="dms:Text">
          <xsd:maxLength value="255"/>
        </xsd:restriction>
      </xsd:simpleType>
    </xsd:element>
    <xsd:element name="CommitteeMeetingDate" ma:index="21" nillable="true" ma:displayName="CommitteeMeetingDate" ma:description="*This field is required only for Committees Portal." ma:format="DateOnly" ma:internalName="CommitteeMeetingDate">
      <xsd:simpleType>
        <xsd:restriction base="dms:DateTime"/>
      </xsd:simpleType>
    </xsd:element>
    <xsd:element name="CommitteeTime" ma:index="22" nillable="true" ma:displayName="CommitteeTime" ma:description="*This field is required only for Committees Portal." ma:internalName="CommitteeTime">
      <xsd:simpleType>
        <xsd:restriction base="dms:Text">
          <xsd:maxLength value="255"/>
        </xsd:restriction>
      </xsd:simpleType>
    </xsd:element>
    <xsd:element name="CommitteePlace" ma:index="23" nillable="true" ma:displayName="CommitteePlace" ma:description="*This field is required only for Committees Portal." ma:internalName="CommitteePlace">
      <xsd:simpleType>
        <xsd:restriction base="dms:Text">
          <xsd:maxLength value="255"/>
        </xsd:restriction>
      </xsd:simpleType>
    </xsd:element>
    <xsd:element name="CommitteeInformation" ma:index="24" nillable="true" ma:displayName="CommitteeInformation" ma:description="*This field is required only for Committees Portal." ma:internalName="CommitteeInformation">
      <xsd:simpleType>
        <xsd:restriction base="dms:Text">
          <xsd:maxLength value="255"/>
        </xsd:restriction>
      </xsd:simpleType>
    </xsd:element>
    <xsd:element name="CommitteeDisplayPresentation" ma:index="25" nillable="true" ma:displayName="CommitteeDisplayPresentation" ma:default="None" ma:description="*This field is required only for Committees Portal." ma:format="Dropdown" ma:internalName="CommitteeDisplayPresentation">
      <xsd:simpleType>
        <xsd:restriction base="dms:Choice">
          <xsd:enumeration value="Yes"/>
          <xsd:enumeration value="No"/>
          <xsd:enumeration value="None"/>
        </xsd:restriction>
      </xsd:simpleType>
    </xsd:element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NCCI_x0020_Sub_x0020_Category_x003a_NCCI_x0020_Category" ma:index="35" nillable="true" ma:displayName="NCCI Sub Category:NCCI Category" ma:list="{81991bb4-1a86-431f-bf5c-02e9fba158a4}" ma:internalName="NCCI_x0020_Sub_x0020_Category_x003A_NCCI_x0020_Category" ma:readOnly="true" ma:showField="NCCI_x0020_Category" ma:web="1c456771-0985-49e7-9302-be6eb45a3ce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7" nillable="true" ma:displayName="Scheduling Start Date" ma:description="Scheduling Start Date is a site column created by the Publishing feature. It is used to specify the date and time on which this page will first appear to site visitors." ma:internalName="PublishingStartDate">
      <xsd:simpleType>
        <xsd:restriction base="dms:Unknown"/>
      </xsd:simpleType>
    </xsd:element>
    <xsd:element name="PublishingExpirationDate" ma:index="8" nillable="true" ma:displayName="Scheduling End Date" ma:description="Scheduling End Date is a site column created by the Publishing feature. It is used to specify the date and time on which this page will no longer appear to site visitors." ma:indexed="true" ma:internalName="PublishingExpirationDate">
      <xsd:simpleType>
        <xsd:restriction base="dms:Unknown"/>
      </xsd:simpleType>
    </xsd:element>
    <xsd:element name="AssignedTo" ma:index="29" nillable="true" ma:displayName="Assigned To" ma:list="UserInfo" ma:internalName="Assigned_x0020_To0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961908-4cd6-488c-aab1-dfe844096dc7" elementFormDefault="qualified">
    <xsd:import namespace="http://schemas.microsoft.com/office/2006/documentManagement/types"/>
    <xsd:import namespace="http://schemas.microsoft.com/office/infopath/2007/PartnerControls"/>
    <xsd:element name="SharedWithUsers" ma:index="4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32" ma:displayName="Content Type"/>
        <xsd:element ref="dc:title" minOccurs="0" maxOccurs="1" ma:index="2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CCI_x0020_Display_x0020_in_x0020_Listing xmlns="1c456771-0985-49e7-9302-be6eb45a3cec">false</NCCI_x0020_Display_x0020_in_x0020_Listing>
    <NCCI_x0020_Data_x0020_Type xmlns="1c456771-0985-49e7-9302-be6eb45a3cec">1</NCCI_x0020_Data_x0020_Type>
    <NCCI_x0020_Posting_x0020_Flag xmlns="1c456771-0985-49e7-9302-be6eb45a3cec">Neither</NCCI_x0020_Posting_x0020_Flag>
    <NCCI_x0020_Enable_x0020_Search xmlns="1c456771-0985-49e7-9302-be6eb45a3cec">No</NCCI_x0020_Enable_x0020_Search>
    <NCCI_x0020_National_x0020_or_x0020_State xmlns="1c456771-0985-49e7-9302-be6eb45a3cec">National</NCCI_x0020_National_x0020_or_x0020_State>
    <CommitteeTime xmlns="1c456771-0985-49e7-9302-be6eb45a3cec" xsi:nil="true"/>
    <AssignedTo xmlns="http://schemas.microsoft.com/sharepoint/v3">
      <UserInfo>
        <DisplayName/>
        <AccountId xsi:nil="true"/>
        <AccountType/>
      </UserInfo>
    </AssignedTo>
    <NCCI_x0020_Content_x0020_Author xmlns="1c456771-0985-49e7-9302-be6eb45a3cec">
      <UserInfo>
        <DisplayName>Sarah Murphy</DisplayName>
        <AccountId>570</AccountId>
        <AccountType/>
      </UserInfo>
    </NCCI_x0020_Content_x0020_Author>
    <IsThisACommitteePortal xmlns="1c456771-0985-49e7-9302-be6eb45a3cec">No</IsThisACommitteePortal>
    <NCCI_x0020_Document_x0020_ID xmlns="1c456771-0985-49e7-9302-be6eb45a3cec">c4d1b450-40a0-44a9-9c45-6e84cd5dd75d</NCCI_x0020_Document_x0020_ID>
    <CommitteeDisplayPresentation xmlns="1c456771-0985-49e7-9302-be6eb45a3cec">None</CommitteeDisplayPresentation>
    <NCCI_x0020_Content_x0020_Owner xmlns="1c456771-0985-49e7-9302-be6eb45a3cec">
      <UserInfo>
        <DisplayName>Sarah Murphy</DisplayName>
        <AccountId>570</AccountId>
        <AccountType/>
      </UserInfo>
    </NCCI_x0020_Content_x0020_Owner>
    <NCCI_x0020_Posted_x0020_Date xmlns="1c456771-0985-49e7-9302-be6eb45a3cec">April 07, 2026</NCCI_x0020_Posted_x0020_Date>
    <NCCI_x0020_Archive_x0020_Date xmlns="1c456771-0985-49e7-9302-be6eb45a3cec">2100-08-25T04:00:00+00:00</NCCI_x0020_Archive_x0020_Date>
    <NCCI_x0020_Sub_x0020_Category xmlns="1c456771-0985-49e7-9302-be6eb45a3cec">
      <Value>49</Value>
    </NCCI_x0020_Sub_x0020_Category>
    <PublishingExpirationDate xmlns="http://schemas.microsoft.com/sharepoint/v3" xsi:nil="true"/>
    <NCCI_x0020_List_x0020_Order_x0020_Date xmlns="1c456771-0985-49e7-9302-be6eb45a3cec">2026-04-07T04:00:00+00:00</NCCI_x0020_List_x0020_Order_x0020_Date>
    <NCCI_x0020_Editorial_x0020_Reviewer xmlns="1c456771-0985-49e7-9302-be6eb45a3cec">
      <UserInfo>
        <DisplayName>Irania Acevedo Montello</DisplayName>
        <AccountId>133</AccountId>
        <AccountType/>
      </UserInfo>
    </NCCI_x0020_Editorial_x0020_Reviewer>
    <PublishingStartDate xmlns="http://schemas.microsoft.com/sharepoint/v3" xsi:nil="true"/>
    <CommitteeMeetingDate xmlns="1c456771-0985-49e7-9302-be6eb45a3cec" xsi:nil="true"/>
    <CommitteePlace xmlns="1c456771-0985-49e7-9302-be6eb45a3cec" xsi:nil="true"/>
    <NCCI_x0020_Search_x0020_Category xmlns="1c456771-0985-49e7-9302-be6eb45a3cec">8</NCCI_x0020_Search_x0020_Category>
    <NCCI_x0020_Description xmlns="1c456771-0985-49e7-9302-be6eb45a3cec">DSR-Extending-ExposuresHybrid-Module6-Exercise1-Supplements</NCCI_x0020_Description>
    <CommitteeInformation xmlns="1c456771-0985-49e7-9302-be6eb45a3cec" xsi:nil="true"/>
  </documentManagement>
</p:properties>
</file>

<file path=customXml/itemProps1.xml><?xml version="1.0" encoding="utf-8"?>
<ds:datastoreItem xmlns:ds="http://schemas.openxmlformats.org/officeDocument/2006/customXml" ds:itemID="{7FD627B6-9A22-43CC-B6CF-0FF85D84684E}"/>
</file>

<file path=customXml/itemProps2.xml><?xml version="1.0" encoding="utf-8"?>
<ds:datastoreItem xmlns:ds="http://schemas.openxmlformats.org/officeDocument/2006/customXml" ds:itemID="{FDF35A44-3CF1-42C9-B00E-0D68856281FF}"/>
</file>

<file path=customXml/itemProps3.xml><?xml version="1.0" encoding="utf-8"?>
<ds:datastoreItem xmlns:ds="http://schemas.openxmlformats.org/officeDocument/2006/customXml" ds:itemID="{DD335AEF-8D69-4467-B815-AFDB3D7DE851}"/>
</file>

<file path=customXml/itemProps4.xml><?xml version="1.0" encoding="utf-8"?>
<ds:datastoreItem xmlns:ds="http://schemas.openxmlformats.org/officeDocument/2006/customXml" ds:itemID="{289738E5-B551-43FB-BCB4-52149FA0BA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Exercise 1</vt:lpstr>
      <vt:lpstr>Supplements</vt:lpstr>
      <vt:lpstr>Answer</vt:lpstr>
      <vt:lpstr>Supplements!Print_Area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DSR-Extending-ExposuresHybrid-Module6-Exercise1-Supplements</dc:title>
  <dc:creator/>
  <cp:lastModifiedBy/>
  <dcterms:created xsi:type="dcterms:W3CDTF">2021-01-08T18:36:32Z</dcterms:created>
  <dcterms:modified xsi:type="dcterms:W3CDTF">2021-01-10T22:03:31Z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0x0101005BD81117AD50B8448144072BD31C464A003B228EF7E2009046A2B5E48EE6485E7B</vt:lpwstr>
  </property>
</Properties>
</file>